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Babbles/Documents/NEW EXCEL/"/>
    </mc:Choice>
  </mc:AlternateContent>
  <xr:revisionPtr revIDLastSave="0" documentId="13_ncr:1_{D161F9D2-AE71-C943-B30E-97C71EB13B90}" xr6:coauthVersionLast="36" xr6:coauthVersionMax="36" xr10:uidLastSave="{00000000-0000-0000-0000-000000000000}"/>
  <bookViews>
    <workbookView xWindow="0" yWindow="760" windowWidth="34560" windowHeight="21580" tabRatio="5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594" i="1" l="1"/>
  <c r="D590" i="1" l="1"/>
  <c r="D570" i="1" l="1"/>
  <c r="D537" i="1"/>
  <c r="D335" i="1" l="1"/>
  <c r="D360" i="1"/>
  <c r="D398" i="1"/>
  <c r="D402" i="1"/>
  <c r="D415" i="1"/>
  <c r="D419" i="1"/>
  <c r="D429" i="1"/>
  <c r="D433" i="1"/>
  <c r="D465" i="1"/>
  <c r="D469" i="1"/>
  <c r="D492" i="1"/>
  <c r="D496" i="1"/>
  <c r="D517" i="1"/>
  <c r="D322" i="1"/>
  <c r="D273" i="1"/>
  <c r="D327" i="1"/>
  <c r="D264" i="1"/>
  <c r="D258" i="1"/>
  <c r="D259" i="1" s="1"/>
  <c r="D265" i="1" s="1"/>
  <c r="D212" i="1"/>
  <c r="D213" i="1" s="1"/>
  <c r="D218" i="1" s="1"/>
  <c r="D217" i="1"/>
  <c r="D175" i="1"/>
  <c r="D169" i="1"/>
  <c r="D170" i="1" s="1"/>
  <c r="D176" i="1" s="1"/>
  <c r="D121" i="1"/>
  <c r="D115" i="1"/>
  <c r="D122" i="1" s="1"/>
  <c r="D82" i="1"/>
  <c r="D75" i="1"/>
  <c r="D83" i="1" s="1"/>
  <c r="D33" i="1"/>
  <c r="D35" i="1" s="1"/>
  <c r="D40" i="1"/>
  <c r="D42" i="1" s="1"/>
  <c r="D470" i="1" l="1"/>
  <c r="D361" i="1"/>
  <c r="D364" i="1" s="1"/>
  <c r="D369" i="1" s="1"/>
  <c r="D420" i="1"/>
  <c r="D403" i="1"/>
  <c r="D43" i="1"/>
  <c r="D434" i="1"/>
  <c r="D323" i="1"/>
  <c r="D328" i="1" s="1"/>
  <c r="D497" i="1"/>
  <c r="D404" i="1" l="1"/>
  <c r="D409" i="1" s="1"/>
  <c r="D421" i="1" s="1"/>
  <c r="D426" i="1" s="1"/>
  <c r="D435" i="1" s="1"/>
  <c r="D441" i="1" s="1"/>
  <c r="D471" i="1" s="1"/>
  <c r="D477" i="1" s="1"/>
  <c r="D498" i="1" s="1"/>
  <c r="D504" i="1" s="1"/>
  <c r="D506" i="1" s="1"/>
  <c r="D513" i="1" s="1"/>
  <c r="D518" i="1" s="1"/>
  <c r="D523" i="1" s="1"/>
  <c r="D525" i="1" s="1"/>
  <c r="D528" i="1" s="1"/>
  <c r="D533" i="1" s="1"/>
  <c r="D540" i="1" s="1"/>
  <c r="D545" i="1" s="1"/>
  <c r="D573" i="1" s="1"/>
  <c r="D578" i="1" s="1"/>
  <c r="D595" i="1" s="1"/>
</calcChain>
</file>

<file path=xl/sharedStrings.xml><?xml version="1.0" encoding="utf-8"?>
<sst xmlns="http://schemas.openxmlformats.org/spreadsheetml/2006/main" count="1110" uniqueCount="407">
  <si>
    <t xml:space="preserve">                       Fulcrum Community Resources</t>
  </si>
  <si>
    <t xml:space="preserve">                             Financial Report  4/5/18</t>
  </si>
  <si>
    <t xml:space="preserve">                         Dedicated and Project Funds</t>
  </si>
  <si>
    <t>this is entirely 2017, even though last bill was Q1 2018</t>
  </si>
  <si>
    <t>INCOME</t>
  </si>
  <si>
    <t>Anyway Foundation</t>
  </si>
  <si>
    <t>2017, Q4</t>
  </si>
  <si>
    <t>CARE</t>
  </si>
  <si>
    <t>Fire Mountain School</t>
  </si>
  <si>
    <t>Food Roots</t>
  </si>
  <si>
    <t>Friends of NCRD</t>
  </si>
  <si>
    <t>Habitat for Humanity</t>
  </si>
  <si>
    <t>Rinehart Clinic</t>
  </si>
  <si>
    <t>Sammy's Place</t>
  </si>
  <si>
    <t>Smiley Brothers</t>
  </si>
  <si>
    <t>TCWRC</t>
  </si>
  <si>
    <t>Tillamook Estuaries Parntership</t>
  </si>
  <si>
    <t>A Mighty Thai</t>
  </si>
  <si>
    <t>TBCC</t>
  </si>
  <si>
    <t>Helping Hands Reentry Outreach Centers</t>
  </si>
  <si>
    <t>The Big Wave</t>
  </si>
  <si>
    <t>Adventist Health</t>
  </si>
  <si>
    <t>A Cause for Paws</t>
  </si>
  <si>
    <t>Tillamook County United Way</t>
  </si>
  <si>
    <t>Tillamook Pioneer Museum</t>
  </si>
  <si>
    <t>Tillamook County Family YMCA</t>
  </si>
  <si>
    <t>Tillamook County Animal Aid, Inc.</t>
  </si>
  <si>
    <t xml:space="preserve">Bay City Art Center </t>
  </si>
  <si>
    <t>NCLC</t>
  </si>
  <si>
    <t>LNCT</t>
  </si>
  <si>
    <t>Oregon Food Bank</t>
  </si>
  <si>
    <t>2018, Q1</t>
  </si>
  <si>
    <t>TOTAL INCOME</t>
  </si>
  <si>
    <t>EXPENSES</t>
  </si>
  <si>
    <t>Eagle Web Press--printing</t>
  </si>
  <si>
    <t>U.S. Post Office</t>
  </si>
  <si>
    <t>2.5% sponsorship fee</t>
  </si>
  <si>
    <t>Laura Swanson and laura schinkel GG 2017</t>
  </si>
  <si>
    <t>TOTAL EXPENSES</t>
  </si>
  <si>
    <t>AMOUNT LEFT IN FUND</t>
  </si>
  <si>
    <t>2017 Tillamook County GIVING GUIDE</t>
  </si>
  <si>
    <t>2018 Tillamook County GIVING GUIDE</t>
  </si>
  <si>
    <t>2018, Q4</t>
  </si>
  <si>
    <t>SOS Tillamook--Till.Cty.Counseling Ctr.</t>
  </si>
  <si>
    <t>Community Arts Project</t>
  </si>
  <si>
    <t>Eugene Schmuck Foundation</t>
  </si>
  <si>
    <t>Big Wave Café</t>
  </si>
  <si>
    <t>Love Coalition--sponsored by North Fork 53</t>
  </si>
  <si>
    <t>Neskowin Valley School</t>
  </si>
  <si>
    <t>Salmon Super Highway</t>
  </si>
  <si>
    <t>TBCC Foundation</t>
  </si>
  <si>
    <t>Tillamook County Library</t>
  </si>
  <si>
    <t>Garibaldi Heritage/Coast Guard Boathouse</t>
  </si>
  <si>
    <t>Graceful Waves Wellness Center</t>
  </si>
  <si>
    <t>Tillamook County Pioneer</t>
  </si>
  <si>
    <t>CHILD</t>
  </si>
  <si>
    <t>t</t>
  </si>
  <si>
    <t>t--internal transfer</t>
  </si>
  <si>
    <t xml:space="preserve">t </t>
  </si>
  <si>
    <t>SOS Tillamook--prevention program of TFCC</t>
  </si>
  <si>
    <t>Habitat for Humanity--paid in 2019</t>
  </si>
  <si>
    <t>Laura Swanson work on GG 2018</t>
  </si>
  <si>
    <t>2019 Tillamook County GIVING GUIDE</t>
  </si>
  <si>
    <t>Tillamook Estuaries Partnership</t>
  </si>
  <si>
    <t>2019, Q3</t>
  </si>
  <si>
    <t>2019, Q4</t>
  </si>
  <si>
    <t>dep. 10/18</t>
  </si>
  <si>
    <t>Riverbend Players</t>
  </si>
  <si>
    <t>Emergency Volunteer Corps of Nehalem Bay</t>
  </si>
  <si>
    <t>dep. 10/21</t>
  </si>
  <si>
    <t>Helping Hands Outreach Center</t>
  </si>
  <si>
    <t>CASA of Lincoln &amp; Tillamook Counties</t>
  </si>
  <si>
    <t>Lower Nehalem Community Trust</t>
  </si>
  <si>
    <t>Meals for Seniors</t>
  </si>
  <si>
    <t>dep. 10/23</t>
  </si>
  <si>
    <t>dep. 10/28</t>
  </si>
  <si>
    <t>Tillamook P.U.D.</t>
  </si>
  <si>
    <t>Tillamook Serenity</t>
  </si>
  <si>
    <t>dep. 9/24</t>
  </si>
  <si>
    <t>Friends of Tillamook Air Museum</t>
  </si>
  <si>
    <t>dep. 9/17</t>
  </si>
  <si>
    <t>dep. 11/1</t>
  </si>
  <si>
    <t>2019, Q2</t>
  </si>
  <si>
    <t>Garibaldi Cultural Heritage Initiative</t>
  </si>
  <si>
    <t>dep. 11/8</t>
  </si>
  <si>
    <t>Salmon Super Highway (Trout Unlimited)</t>
  </si>
  <si>
    <t>dep. 10/15</t>
  </si>
  <si>
    <r>
      <t>Smiley Brothers</t>
    </r>
    <r>
      <rPr>
        <sz val="12"/>
        <rFont val="Arial"/>
        <family val="2"/>
      </rPr>
      <t xml:space="preserve"> (internal transfer from Fulcrum)</t>
    </r>
  </si>
  <si>
    <t>Till. Co. Women's Resource Center (Tides of Change)</t>
  </si>
  <si>
    <t>Eagle Web Press--printing and mailing</t>
  </si>
  <si>
    <t>Auggie's Hope</t>
  </si>
  <si>
    <t>dep. 11/20</t>
  </si>
  <si>
    <t>dep. 11/29</t>
  </si>
  <si>
    <t>Tillamook Family Counseling Center</t>
  </si>
  <si>
    <t>tom bender--express mail</t>
  </si>
  <si>
    <t>not paid until july, 2019</t>
  </si>
  <si>
    <t>2019, Q1</t>
  </si>
  <si>
    <t>Tillamook County Family YMCA--received jan 2019</t>
  </si>
  <si>
    <t>United Paws--received May 2019</t>
  </si>
  <si>
    <t>dep. 9/11</t>
  </si>
  <si>
    <t>2020 Tillamook County GIVING GUIDE</t>
  </si>
  <si>
    <t>Tides of Change</t>
  </si>
  <si>
    <t>2020, Q4</t>
  </si>
  <si>
    <t>dep 10/14</t>
  </si>
  <si>
    <t>amount left from 2019</t>
  </si>
  <si>
    <t>dep 10/15</t>
  </si>
  <si>
    <t>dep 10/9</t>
  </si>
  <si>
    <t>dep 10/26</t>
  </si>
  <si>
    <t>Art Accelerated</t>
  </si>
  <si>
    <t>Tillicum Foundation / Coast Community Radio</t>
  </si>
  <si>
    <t>State of Oregon, Dept. of Consumer/Business Services</t>
  </si>
  <si>
    <t>CHILD &amp; Nehalem Senior Lunches</t>
  </si>
  <si>
    <t>American Association of University Women, Tillamook</t>
  </si>
  <si>
    <t xml:space="preserve">Emergency Volunteer Corps of Nehalem Bay    </t>
  </si>
  <si>
    <t>free</t>
  </si>
  <si>
    <t>Garibaldi Cultural Heritage Initiative/Coast Guard Boathouse</t>
  </si>
  <si>
    <t>Garibaldi Museum</t>
  </si>
  <si>
    <t>Manzanita Farmers Market</t>
  </si>
  <si>
    <t>North Coast Communities for Watershed Protection</t>
  </si>
  <si>
    <t>North Coast Land Conservancy</t>
  </si>
  <si>
    <t>Oregon Coast Scenic Railroad</t>
  </si>
  <si>
    <t>Oregon Food Bank Tillamook County Services</t>
  </si>
  <si>
    <t>Rainy Day Village</t>
  </si>
  <si>
    <t>Rinehart Clinic &amp; Pharmacy</t>
  </si>
  <si>
    <t>Tillamook County Pioneer Association</t>
  </si>
  <si>
    <t>Tillamook County Pioneer Museum</t>
  </si>
  <si>
    <t>Tillamook Early Learning Center</t>
  </si>
  <si>
    <t>Tillamook Family Counseling Center/SOS</t>
  </si>
  <si>
    <t>Tillamook Public Utilities District</t>
  </si>
  <si>
    <t>Tillamook Serenity Club</t>
  </si>
  <si>
    <t>United Paws Of Tillamook</t>
  </si>
  <si>
    <t>Smiley Brothers (internal transfer)</t>
  </si>
  <si>
    <t>Meals for Seniors, Inc.</t>
  </si>
  <si>
    <t>MuddNick Foundation</t>
  </si>
  <si>
    <t>New Discoveries Pre-school</t>
  </si>
  <si>
    <t>dep 10/27</t>
  </si>
  <si>
    <t>Oregon Community Foundation grant</t>
  </si>
  <si>
    <t>dep 10/28</t>
  </si>
  <si>
    <t>Tillamook Public Utilities District donation to fund 2 npo's</t>
  </si>
  <si>
    <t>dep 10/30</t>
  </si>
  <si>
    <t>free, sponsored by FCR</t>
  </si>
  <si>
    <t>dep 11/2</t>
  </si>
  <si>
    <t>Tillamook Monday Musical Club</t>
  </si>
  <si>
    <r>
      <t xml:space="preserve">Friends of Netarts WEBS </t>
    </r>
    <r>
      <rPr>
        <sz val="12"/>
        <color indexed="8"/>
        <rFont val="Arial"/>
        <family val="2"/>
      </rPr>
      <t>(watershed, estuary, beach &amp; sea)</t>
    </r>
  </si>
  <si>
    <t>dep 11/6</t>
  </si>
  <si>
    <t>dep 11/5</t>
  </si>
  <si>
    <t>dep 11/9</t>
  </si>
  <si>
    <t>dep 11/16</t>
  </si>
  <si>
    <t>TOTAL INCOME + residual from 2019</t>
  </si>
  <si>
    <t>Tillamook County Family YMCA refund for wrong ad</t>
  </si>
  <si>
    <t>dep 11/23</t>
  </si>
  <si>
    <t>internal transfer to Bear Den (January 2020)</t>
  </si>
  <si>
    <t>2021 Tillamook County GIVING GUIDE</t>
  </si>
  <si>
    <t>TOTAL INCOME + residual from 2020</t>
  </si>
  <si>
    <t>amount left from 2020</t>
  </si>
  <si>
    <t xml:space="preserve">  </t>
  </si>
  <si>
    <t>dep 10/6</t>
  </si>
  <si>
    <t>dep 10/13</t>
  </si>
  <si>
    <t>dep 9/23</t>
  </si>
  <si>
    <t>dep 10/19</t>
  </si>
  <si>
    <r>
      <t xml:space="preserve">dep 10/6  </t>
    </r>
    <r>
      <rPr>
        <sz val="12"/>
        <color indexed="10"/>
        <rFont val="Calibri (Body)"/>
      </rPr>
      <t>centerfold</t>
    </r>
  </si>
  <si>
    <t>dep 10/20</t>
  </si>
  <si>
    <t>transfer 10/27</t>
  </si>
  <si>
    <t>Sitka Center</t>
  </si>
  <si>
    <t>Tillamook Bay Community College Foundation</t>
  </si>
  <si>
    <t>Tillamook County Wellness</t>
  </si>
  <si>
    <t>Columbia Pacific CCO (coordinated care organization)</t>
  </si>
  <si>
    <r>
      <t xml:space="preserve">dep 10/15  </t>
    </r>
    <r>
      <rPr>
        <sz val="12"/>
        <color indexed="10"/>
        <rFont val="Calibri (Body)"/>
      </rPr>
      <t xml:space="preserve">paid $150 for tillamook county wellness  </t>
    </r>
  </si>
  <si>
    <t>dep 10/29</t>
  </si>
  <si>
    <r>
      <t xml:space="preserve">Salmon SuperHwy  </t>
    </r>
    <r>
      <rPr>
        <i/>
        <sz val="14"/>
        <rFont val="Arial"/>
        <family val="2"/>
      </rPr>
      <t>(pd. By Trout Unlimited)</t>
    </r>
  </si>
  <si>
    <t>UB Methodist Church CHILD &amp; Nehalem Senior Lunches</t>
  </si>
  <si>
    <r>
      <t xml:space="preserve">dep 10/27  </t>
    </r>
    <r>
      <rPr>
        <sz val="12"/>
        <color indexed="10"/>
        <rFont val="Calibri (Body)"/>
      </rPr>
      <t>CHILD, NSL, Clothing Bank, Food Pantry</t>
    </r>
  </si>
  <si>
    <r>
      <t xml:space="preserve">dep 10/15  </t>
    </r>
    <r>
      <rPr>
        <sz val="12"/>
        <color indexed="10"/>
        <rFont val="Calibri (Body)"/>
      </rPr>
      <t>paid by adventist health</t>
    </r>
  </si>
  <si>
    <t xml:space="preserve">dep 10/27 </t>
  </si>
  <si>
    <t>free this year</t>
  </si>
  <si>
    <t>Coast Kids Corp</t>
  </si>
  <si>
    <t>dep 11/1</t>
  </si>
  <si>
    <r>
      <t>dep 10/1</t>
    </r>
    <r>
      <rPr>
        <sz val="12"/>
        <color indexed="8"/>
        <rFont val="Calibri"/>
        <family val="2"/>
      </rPr>
      <t xml:space="preserve">5  </t>
    </r>
    <r>
      <rPr>
        <sz val="12"/>
        <color indexed="10"/>
        <rFont val="Calibri (Body)"/>
      </rPr>
      <t>back cover</t>
    </r>
  </si>
  <si>
    <t>dep 11/12</t>
  </si>
  <si>
    <t>dep 11/4</t>
  </si>
  <si>
    <t>mailed 11/17</t>
  </si>
  <si>
    <t>Coast Community Radio--Tillicum Foundation</t>
  </si>
  <si>
    <t>12/1 handed to laura</t>
  </si>
  <si>
    <t>dep 12/21</t>
  </si>
  <si>
    <r>
      <t xml:space="preserve">CARE  </t>
    </r>
    <r>
      <rPr>
        <i/>
        <sz val="14"/>
        <rFont val="Arial"/>
        <family val="2"/>
      </rPr>
      <t>paid 11/30; received 12/14</t>
    </r>
  </si>
  <si>
    <t>2022 Tillamook County GIVING GUIDE</t>
  </si>
  <si>
    <t>amount left from 2021</t>
  </si>
  <si>
    <t>Nehalem Bay Health Center &amp; Pharmacy (Rinehart Clinic)</t>
  </si>
  <si>
    <t>North County Food Bank</t>
  </si>
  <si>
    <t>2022, Q4</t>
  </si>
  <si>
    <t>dep 10/12</t>
  </si>
  <si>
    <t>Tillamook Bay Community College</t>
  </si>
  <si>
    <t>NCCWP</t>
  </si>
  <si>
    <t>PO Box 413  Seaside OR 97138</t>
  </si>
  <si>
    <t>State Forest Trusts of Oregon</t>
  </si>
  <si>
    <t xml:space="preserve">dep 11/1 </t>
  </si>
  <si>
    <t>PO Box 15036  Salem OR 97309    45500 Wilson River Hwy  Tillamook 97141</t>
  </si>
  <si>
    <t>Tillamook K9 Rescue</t>
  </si>
  <si>
    <t>PO Box 1277  Tillamook 97141</t>
  </si>
  <si>
    <t>PO Box 73  Manzanita</t>
  </si>
  <si>
    <t>North Tillamook County Women's Club</t>
  </si>
  <si>
    <t xml:space="preserve"> </t>
  </si>
  <si>
    <t>transfer 11/1</t>
  </si>
  <si>
    <t>dep 11/3</t>
  </si>
  <si>
    <t>dep 11/8</t>
  </si>
  <si>
    <t>dep 11/10</t>
  </si>
  <si>
    <r>
      <t>Friends of Netarts WEBS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(watershed, estuary, beach &amp; sea)</t>
    </r>
    <r>
      <rPr>
        <sz val="12"/>
        <color indexed="8"/>
        <rFont val="Arial"/>
        <family val="2"/>
      </rPr>
      <t xml:space="preserve"> </t>
    </r>
    <r>
      <rPr>
        <i/>
        <sz val="12"/>
        <color indexed="8"/>
        <rFont val="Arial"/>
        <family val="2"/>
      </rPr>
      <t>late fee $25</t>
    </r>
  </si>
  <si>
    <t>mailed 11/10</t>
  </si>
  <si>
    <t>pd. 11/10</t>
  </si>
  <si>
    <r>
      <t xml:space="preserve">Tillamook County Pioneer  </t>
    </r>
    <r>
      <rPr>
        <i/>
        <sz val="12"/>
        <rFont val="Arial"/>
        <family val="2"/>
      </rPr>
      <t>$1000  (minus KMUN $200 pmt.)</t>
    </r>
  </si>
  <si>
    <r>
      <t xml:space="preserve">Tillamook Wellness  </t>
    </r>
    <r>
      <rPr>
        <i/>
        <sz val="14"/>
        <color indexed="8"/>
        <rFont val="Arial"/>
        <family val="2"/>
      </rPr>
      <t>paid by Adventist Health</t>
    </r>
  </si>
  <si>
    <t>TOTAL INCOME + residual from 2021</t>
  </si>
  <si>
    <r>
      <t xml:space="preserve">MuddNick Foundation 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rec. 10/7</t>
    </r>
  </si>
  <si>
    <r>
      <t xml:space="preserve">Friends of Tillamook Police </t>
    </r>
    <r>
      <rPr>
        <i/>
        <sz val="12"/>
        <rFont val="Arial"/>
        <family val="2"/>
      </rPr>
      <t xml:space="preserve"> free ad next year</t>
    </r>
  </si>
  <si>
    <t>!!! LOTS of typos !!!</t>
  </si>
  <si>
    <t>dep 12/19</t>
  </si>
  <si>
    <r>
      <t xml:space="preserve">Oregon Coast Scenic Railroad  </t>
    </r>
    <r>
      <rPr>
        <i/>
        <sz val="14"/>
        <rFont val="Arial"/>
        <family val="2"/>
      </rPr>
      <t>late fee $25</t>
    </r>
  </si>
  <si>
    <r>
      <t xml:space="preserve">North Tillamook Library Board </t>
    </r>
    <r>
      <rPr>
        <i/>
        <sz val="12"/>
        <color indexed="8"/>
        <rFont val="Arial"/>
        <family val="2"/>
      </rPr>
      <t xml:space="preserve"> </t>
    </r>
    <r>
      <rPr>
        <i/>
        <sz val="14"/>
        <color indexed="8"/>
        <rFont val="Arial"/>
        <family val="2"/>
      </rPr>
      <t>received 10/17</t>
    </r>
  </si>
  <si>
    <r>
      <t xml:space="preserve">Tillamook County Family YMCA </t>
    </r>
    <r>
      <rPr>
        <i/>
        <sz val="14"/>
        <color indexed="8"/>
        <rFont val="Arial"/>
        <family val="2"/>
      </rPr>
      <t xml:space="preserve"> </t>
    </r>
  </si>
  <si>
    <t>dep 11/18</t>
  </si>
  <si>
    <t>dep 11/28</t>
  </si>
  <si>
    <r>
      <t>Smiley Brothers</t>
    </r>
    <r>
      <rPr>
        <i/>
        <sz val="14"/>
        <rFont val="Arial"/>
        <family val="2"/>
      </rPr>
      <t xml:space="preserve"> (internal transfer)</t>
    </r>
  </si>
  <si>
    <r>
      <t xml:space="preserve">Tillamook County Pioneer  </t>
    </r>
    <r>
      <rPr>
        <i/>
        <sz val="14"/>
        <rFont val="Arial"/>
        <family val="2"/>
      </rPr>
      <t>kept KMUN check $200</t>
    </r>
  </si>
  <si>
    <t>received &amp; cashed by TCP</t>
  </si>
  <si>
    <t>2023 Tillamook County GIVING GUIDE</t>
  </si>
  <si>
    <t>2023, Q1</t>
  </si>
  <si>
    <t>dep 1/17/23</t>
  </si>
  <si>
    <t>amount left from 2022</t>
  </si>
  <si>
    <t>TOTAL INCOME + residual from 2022</t>
  </si>
  <si>
    <t xml:space="preserve">Tillamook County Pioneer </t>
  </si>
  <si>
    <t>CareInc Tillamook  paid in January 2023</t>
  </si>
  <si>
    <t>2021, Q4</t>
  </si>
  <si>
    <t>CareInc Tillamook  2022</t>
  </si>
  <si>
    <r>
      <t xml:space="preserve">Eagle Web Press--printing </t>
    </r>
    <r>
      <rPr>
        <i/>
        <sz val="14"/>
        <rFont val="Arial"/>
        <family val="2"/>
      </rPr>
      <t>(paid by Tom Bender--reimbursed)</t>
    </r>
  </si>
  <si>
    <t xml:space="preserve">   </t>
  </si>
  <si>
    <t>Consejo Hispano Astoria</t>
  </si>
  <si>
    <r>
      <t xml:space="preserve">Tillamook County Family YMCA </t>
    </r>
    <r>
      <rPr>
        <i/>
        <sz val="16"/>
        <color indexed="8"/>
        <rFont val="Arial"/>
        <family val="2"/>
      </rPr>
      <t xml:space="preserve"> </t>
    </r>
  </si>
  <si>
    <r>
      <t>Friends of Netarts WEBS</t>
    </r>
    <r>
      <rPr>
        <sz val="14"/>
        <color rgb="FF000000"/>
        <rFont val="Arial"/>
        <family val="2"/>
      </rPr>
      <t xml:space="preserve"> (watershed, estuary, beach &amp; sea)</t>
    </r>
  </si>
  <si>
    <t>dep 10/3</t>
  </si>
  <si>
    <t>Tillamook County Habitat for Humanity</t>
  </si>
  <si>
    <t>dep 10/11</t>
  </si>
  <si>
    <t>Tillamook Senior Citizens Club, Inc.</t>
  </si>
  <si>
    <t>dep 10/17</t>
  </si>
  <si>
    <t>sent 10/18</t>
  </si>
  <si>
    <t>oops--they made FCR check out to TCP</t>
  </si>
  <si>
    <t>Tillamook County Parks Foundation</t>
  </si>
  <si>
    <t xml:space="preserve">KMUN (Coast Community Radio) </t>
  </si>
  <si>
    <t>Communitea NonProfit</t>
  </si>
  <si>
    <r>
      <t xml:space="preserve">Friends of Tillamook Police </t>
    </r>
    <r>
      <rPr>
        <i/>
        <sz val="16"/>
        <rFont val="Arial"/>
        <family val="2"/>
      </rPr>
      <t xml:space="preserve"> free ad this year</t>
    </r>
  </si>
  <si>
    <r>
      <t xml:space="preserve">Oregon Food Bank  </t>
    </r>
    <r>
      <rPr>
        <i/>
        <sz val="16"/>
        <rFont val="Arial"/>
        <family val="2"/>
      </rPr>
      <t>Tillamook County Services</t>
    </r>
  </si>
  <si>
    <r>
      <t xml:space="preserve">Tillamook County Pioneer   </t>
    </r>
    <r>
      <rPr>
        <i/>
        <sz val="16"/>
        <rFont val="Arial"/>
        <family val="2"/>
      </rPr>
      <t>no charge</t>
    </r>
  </si>
  <si>
    <r>
      <t xml:space="preserve">Tillamook County Wellness  </t>
    </r>
    <r>
      <rPr>
        <i/>
        <sz val="16"/>
        <color indexed="8"/>
        <rFont val="Arial"/>
        <family val="2"/>
      </rPr>
      <t>paid by Adventist Health</t>
    </r>
  </si>
  <si>
    <t>White Clover Grange</t>
  </si>
  <si>
    <r>
      <t xml:space="preserve">TBCC Foundation </t>
    </r>
    <r>
      <rPr>
        <i/>
        <sz val="16"/>
        <color rgb="FF000000"/>
        <rFont val="Arial"/>
        <family val="2"/>
      </rPr>
      <t xml:space="preserve"> (overpaid)</t>
    </r>
  </si>
  <si>
    <t>dep 10/23</t>
  </si>
  <si>
    <t>North Tillamook County Women's Association</t>
  </si>
  <si>
    <t>Bay City Arts Center</t>
  </si>
  <si>
    <r>
      <t xml:space="preserve">Cartm Recycling  </t>
    </r>
    <r>
      <rPr>
        <i/>
        <sz val="16"/>
        <rFont val="Arial"/>
        <family val="2"/>
      </rPr>
      <t>dba Heart of Cartm</t>
    </r>
  </si>
  <si>
    <t>Sitka Center for Art and Ecology</t>
  </si>
  <si>
    <r>
      <t xml:space="preserve">Adventist Health  </t>
    </r>
    <r>
      <rPr>
        <i/>
        <sz val="14"/>
        <color theme="1"/>
        <rFont val="Arial"/>
        <family val="2"/>
      </rPr>
      <t>Northwest Medical Foundation of Tillamook</t>
    </r>
  </si>
  <si>
    <t>11/3</t>
  </si>
  <si>
    <t>transfer 11/3</t>
  </si>
  <si>
    <r>
      <t xml:space="preserve">Tillamook Family Counseling Ctr </t>
    </r>
    <r>
      <rPr>
        <i/>
        <sz val="12"/>
        <rFont val="Arial"/>
        <family val="2"/>
      </rPr>
      <t>Developmental Disabilities Program</t>
    </r>
  </si>
  <si>
    <t>Coast Community Radio (KMUN) Tillcium Foundation</t>
  </si>
  <si>
    <t>CareInc Tillamook</t>
  </si>
  <si>
    <t>TOTAL residual from 2022</t>
  </si>
  <si>
    <t>dep 11/7</t>
  </si>
  <si>
    <t>mailed 11/11</t>
  </si>
  <si>
    <r>
      <t xml:space="preserve">CHILD </t>
    </r>
    <r>
      <rPr>
        <sz val="12"/>
        <color rgb="FFFF0000"/>
        <rFont val="Arial"/>
        <family val="2"/>
      </rPr>
      <t>(shared with Nehalem Senior Lunches)</t>
    </r>
  </si>
  <si>
    <r>
      <t xml:space="preserve">Nehalem Senior Lunches </t>
    </r>
    <r>
      <rPr>
        <sz val="12"/>
        <color rgb="FFFF0000"/>
        <rFont val="Arial"/>
        <family val="2"/>
      </rPr>
      <t>(shared with CHILD)</t>
    </r>
  </si>
  <si>
    <r>
      <t xml:space="preserve">Free Little Pantries  </t>
    </r>
    <r>
      <rPr>
        <i/>
        <sz val="16"/>
        <color theme="1"/>
        <rFont val="Arial"/>
        <family val="2"/>
      </rPr>
      <t>"extra space"</t>
    </r>
  </si>
  <si>
    <t>dep 11/21</t>
  </si>
  <si>
    <r>
      <t>check dated 11/24, received/deposited 11/28--</t>
    </r>
    <r>
      <rPr>
        <sz val="14"/>
        <color rgb="FFFF0000"/>
        <rFont val="Calibri (Body)_x0000_"/>
      </rPr>
      <t>they should have added on $25!</t>
    </r>
  </si>
  <si>
    <t>dep 11/27</t>
  </si>
  <si>
    <t>when check comes, it's careoregon</t>
  </si>
  <si>
    <t>dep 12/??</t>
  </si>
  <si>
    <t>came to FCR old address</t>
  </si>
  <si>
    <r>
      <t xml:space="preserve">HUGGS </t>
    </r>
    <r>
      <rPr>
        <i/>
        <sz val="16"/>
        <color theme="1"/>
        <rFont val="Arial"/>
        <family val="2"/>
      </rPr>
      <t xml:space="preserve"> </t>
    </r>
    <r>
      <rPr>
        <i/>
        <sz val="16"/>
        <color rgb="FFFF0000"/>
        <rFont val="Arial"/>
        <family val="2"/>
      </rPr>
      <t>internal transfer</t>
    </r>
  </si>
  <si>
    <r>
      <t xml:space="preserve">North Coast Communities Watershed Protection </t>
    </r>
    <r>
      <rPr>
        <i/>
        <sz val="12"/>
        <color rgb="FFFF0000"/>
        <rFont val="Arial"/>
        <family val="2"/>
      </rPr>
      <t xml:space="preserve"> internal transfer</t>
    </r>
  </si>
  <si>
    <r>
      <t>Smiley Brothers</t>
    </r>
    <r>
      <rPr>
        <i/>
        <sz val="16"/>
        <color rgb="FFFF0000"/>
        <rFont val="Arial"/>
        <family val="2"/>
      </rPr>
      <t xml:space="preserve">  internal transfer</t>
    </r>
  </si>
  <si>
    <r>
      <t xml:space="preserve">2023 Tillamook County GIVING GUIDE  </t>
    </r>
    <r>
      <rPr>
        <b/>
        <sz val="16"/>
        <color rgb="FFFF0000"/>
        <rFont val="Arial"/>
        <family val="2"/>
      </rPr>
      <t>October only</t>
    </r>
  </si>
  <si>
    <t>11/15</t>
  </si>
  <si>
    <r>
      <t xml:space="preserve">2023 Tillamook County GIVING GUIDE  </t>
    </r>
    <r>
      <rPr>
        <b/>
        <sz val="16"/>
        <color rgb="FFFF0000"/>
        <rFont val="Arial"/>
        <family val="2"/>
      </rPr>
      <t>November only</t>
    </r>
  </si>
  <si>
    <t>AMOUNT LEFT IN FUND  11/30/23</t>
  </si>
  <si>
    <t>amount left from 10/31/23</t>
  </si>
  <si>
    <t>TOTAL INCOME  November 2023</t>
  </si>
  <si>
    <t>INCOME MINUS EXPENSES NOVEMBER</t>
  </si>
  <si>
    <t>dep 12/13</t>
  </si>
  <si>
    <r>
      <t xml:space="preserve">2023 Tillamook County GIVING GUIDE  </t>
    </r>
    <r>
      <rPr>
        <b/>
        <sz val="16"/>
        <color rgb="FFFF0000"/>
        <rFont val="Arial"/>
        <family val="2"/>
      </rPr>
      <t>December only</t>
    </r>
  </si>
  <si>
    <t>amount left from 11/30/23</t>
  </si>
  <si>
    <t>dep 12/22</t>
  </si>
  <si>
    <t>amount left from 12/31/23</t>
  </si>
  <si>
    <t>INCOME MINUS EXPENSES DECEMBER</t>
  </si>
  <si>
    <t>AMOUNT LEFT IN FUND  12/31/23</t>
  </si>
  <si>
    <t>dep 1/19/24</t>
  </si>
  <si>
    <t>miscommunication--they are in the GG, but didn't pay for ad</t>
  </si>
  <si>
    <r>
      <t xml:space="preserve">2023 Tillamook County GIVING GUIDE </t>
    </r>
    <r>
      <rPr>
        <b/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January and March 2024</t>
    </r>
  </si>
  <si>
    <t>TOTAL INCOME  January and March 2024</t>
  </si>
  <si>
    <t>INCOME MINUS EXPENSES March</t>
  </si>
  <si>
    <t>AMOUNT LEFT IN FUND  3/31/24</t>
  </si>
  <si>
    <t xml:space="preserve">Nestucca Valley School District Foundtion </t>
  </si>
  <si>
    <t>Nehalem Bay Health Center &amp; Pharmacy</t>
  </si>
  <si>
    <t>dep. 10/11</t>
  </si>
  <si>
    <t>check comes from CareOregon</t>
  </si>
  <si>
    <t>NCAM - $150.</t>
  </si>
  <si>
    <t>HUGGS - $100.</t>
  </si>
  <si>
    <t>NBCS/Bobbie - $150.</t>
  </si>
  <si>
    <t>Food Roots - $100.</t>
  </si>
  <si>
    <t>TELC - $150.</t>
  </si>
  <si>
    <t>BCAC - $100.</t>
  </si>
  <si>
    <t>WC Grange - $100.</t>
  </si>
  <si>
    <t>United Paws - $150</t>
  </si>
  <si>
    <t>Lower Nehalem Community Trust - $150.</t>
  </si>
  <si>
    <t>TFCC - $100.</t>
  </si>
  <si>
    <t>MuddNick</t>
  </si>
  <si>
    <t>amount left from 3/31/24 (2023 income)</t>
  </si>
  <si>
    <t>dep. 10/25</t>
  </si>
  <si>
    <t>Consejo Hispano</t>
  </si>
  <si>
    <t>Tillamook Peoples Utility District</t>
  </si>
  <si>
    <r>
      <t>Tillamook Wellness </t>
    </r>
    <r>
      <rPr>
        <i/>
        <sz val="16"/>
        <color theme="1"/>
        <rFont val="Arial"/>
        <family val="2"/>
      </rPr>
      <t>(paid by Adventist Health)</t>
    </r>
  </si>
  <si>
    <r>
      <t>Nehalem Bay Community Services </t>
    </r>
    <r>
      <rPr>
        <i/>
        <sz val="16"/>
        <color theme="1"/>
        <rFont val="Arial"/>
        <family val="2"/>
      </rPr>
      <t>(pd. By Bobbie Mosher)</t>
    </r>
  </si>
  <si>
    <t>Tillamook County Community Action Resource Enterprise Inc</t>
  </si>
  <si>
    <t>United Paws of Tillamook</t>
  </si>
  <si>
    <t>dep 10/31</t>
  </si>
  <si>
    <t>Eagle Web Press  printing and mailing</t>
  </si>
  <si>
    <r>
      <t>Adventist Health  </t>
    </r>
    <r>
      <rPr>
        <i/>
        <sz val="16"/>
        <color theme="1"/>
        <rFont val="Arial"/>
        <family val="2"/>
      </rPr>
      <t>NW Medical Foundation of Tillamook</t>
    </r>
  </si>
  <si>
    <t>mailed 10/31</t>
  </si>
  <si>
    <t>"Sitka ❤️'s the Giving Guide.  Thank you."</t>
  </si>
  <si>
    <t xml:space="preserve">TOTAL INCOME OCTOBER </t>
  </si>
  <si>
    <t>INCOME MINUS EXPENSES OCTOBER</t>
  </si>
  <si>
    <t>AMOUNT LEFT IN FUND 10/31/24</t>
  </si>
  <si>
    <r>
      <t xml:space="preserve">2024 Tillamook County GIVING GUIDE  </t>
    </r>
    <r>
      <rPr>
        <b/>
        <sz val="16"/>
        <color rgb="FFFF0000"/>
        <rFont val="Arial"/>
        <family val="2"/>
      </rPr>
      <t>October only</t>
    </r>
  </si>
  <si>
    <r>
      <t xml:space="preserve">2024 Tillamook County GIVING GUIDE  </t>
    </r>
    <r>
      <rPr>
        <b/>
        <sz val="16"/>
        <color rgb="FFFF0000"/>
        <rFont val="Arial"/>
        <family val="2"/>
      </rPr>
      <t>November only</t>
    </r>
  </si>
  <si>
    <t xml:space="preserve">amount left from 10/31/24 </t>
  </si>
  <si>
    <t>AMOUNT LEFT IN FUND 11/30/24</t>
  </si>
  <si>
    <t>Friends of Netarts Bay WEBS</t>
  </si>
  <si>
    <r>
      <t xml:space="preserve">HUGGS  </t>
    </r>
    <r>
      <rPr>
        <i/>
        <sz val="16"/>
        <rFont val="Arial"/>
        <family val="2"/>
      </rPr>
      <t>internal transfer</t>
    </r>
  </si>
  <si>
    <t>Coast Kids Corp - $150.</t>
  </si>
  <si>
    <t>Smiley Salmon Harvest</t>
  </si>
  <si>
    <t>internal transfer 11/3</t>
  </si>
  <si>
    <r>
      <t xml:space="preserve">Coast Printing </t>
    </r>
    <r>
      <rPr>
        <i/>
        <sz val="16"/>
        <rFont val="Arial"/>
        <family val="2"/>
      </rPr>
      <t xml:space="preserve"> invoice #H4474   4/26/23</t>
    </r>
  </si>
  <si>
    <t>NCAM</t>
  </si>
  <si>
    <t>internal transfer 11/13</t>
  </si>
  <si>
    <t>dep 11/13</t>
  </si>
  <si>
    <t>Animal Haven by the Sea</t>
  </si>
  <si>
    <t>Animal Haven by the Sea - $150.</t>
  </si>
  <si>
    <t>11/12</t>
  </si>
  <si>
    <r>
      <t xml:space="preserve">Tillamook County Pioneer  </t>
    </r>
    <r>
      <rPr>
        <i/>
        <sz val="16"/>
        <rFont val="Arial"/>
        <family val="2"/>
      </rPr>
      <t>lay-out</t>
    </r>
  </si>
  <si>
    <r>
      <t xml:space="preserve">Laura Swanson--Tillamook County Pioneer </t>
    </r>
    <r>
      <rPr>
        <i/>
        <sz val="16"/>
        <rFont val="Arial"/>
        <family val="2"/>
      </rPr>
      <t xml:space="preserve"> lay-out</t>
    </r>
  </si>
  <si>
    <t>North County Recreation District</t>
  </si>
  <si>
    <t xml:space="preserve">11/12 </t>
  </si>
  <si>
    <t>no charge</t>
  </si>
  <si>
    <t>dep 12/10</t>
  </si>
  <si>
    <r>
      <t xml:space="preserve">2024 Tillamook County GIVING GUIDE  </t>
    </r>
    <r>
      <rPr>
        <b/>
        <sz val="16"/>
        <color rgb="FFFF0000"/>
        <rFont val="Arial"/>
        <family val="2"/>
      </rPr>
      <t>December only</t>
    </r>
  </si>
  <si>
    <t xml:space="preserve">amount left from 11/30/24 </t>
  </si>
  <si>
    <t>AMOUNT LEFT IN FUND 12/31/24</t>
  </si>
  <si>
    <t>Salmonberry Trail Foundation</t>
  </si>
  <si>
    <t xml:space="preserve">amount left from 12/31/24 </t>
  </si>
  <si>
    <t>1/22</t>
  </si>
  <si>
    <t>Laura Swanson--production work</t>
  </si>
  <si>
    <t>Barbarba McLaughlin--production work</t>
  </si>
  <si>
    <t>AMOUNT LEFT IN FUND 1/31/25</t>
  </si>
  <si>
    <t>2024 Tillamook County GIVING GUIDE   January 2025</t>
  </si>
  <si>
    <t>2024 Tillamook County GIVING GUIDE  February 2025</t>
  </si>
  <si>
    <t xml:space="preserve">amount left from 1/31/25 </t>
  </si>
  <si>
    <t>dep 2/3</t>
  </si>
  <si>
    <t>AMOUNT LEFT IN FUND 2/28/25</t>
  </si>
  <si>
    <t>2025 Tillamook County GIVING GUIDE  September 2025</t>
  </si>
  <si>
    <t xml:space="preserve">amount left from 2/28/25 </t>
  </si>
  <si>
    <t>AMOUNT LEFT IN FUND 9/30/25</t>
  </si>
  <si>
    <t>dep 9/29</t>
  </si>
  <si>
    <t>Muddnick Foundation</t>
  </si>
  <si>
    <t>dep 10/7</t>
  </si>
  <si>
    <t>back cover</t>
  </si>
  <si>
    <t>NBCS (Methodist Church)</t>
  </si>
  <si>
    <t>Seven Capes Bird Alliance</t>
  </si>
  <si>
    <t>dep 9/15</t>
  </si>
  <si>
    <t>Neahkahnie Coast Arts, Music &amp; Cultural Foundation</t>
  </si>
  <si>
    <t>CareOregon Inc.</t>
  </si>
  <si>
    <t>2025 Tillamook County GIVING GUIDE  October 2025</t>
  </si>
  <si>
    <t xml:space="preserve">amount left from 9/30/25 </t>
  </si>
  <si>
    <t>AMOUNT LEFT IN FUND 10/31/25</t>
  </si>
  <si>
    <t>Bay City Art Center</t>
  </si>
  <si>
    <t>our 2024 discounted organizaitons</t>
  </si>
  <si>
    <t>HUGGS</t>
  </si>
  <si>
    <t>internal transfer 10/29</t>
  </si>
  <si>
    <t>internal transfer 10/31</t>
  </si>
  <si>
    <t>dep 11/3  postmarked 10/30</t>
  </si>
  <si>
    <t>Animal Haven By the Sea</t>
  </si>
  <si>
    <t xml:space="preserve">amount left from 10/31/25 </t>
  </si>
  <si>
    <t>2025 Tillamook County GIVING GUIDE  November 2025</t>
  </si>
  <si>
    <t>AMOUNT LEFT IN FUND 11/30/25</t>
  </si>
  <si>
    <t>TOTAL INCOME OCTOBER</t>
  </si>
  <si>
    <t>coming</t>
  </si>
  <si>
    <r>
      <t xml:space="preserve">Food Roots  </t>
    </r>
    <r>
      <rPr>
        <i/>
        <sz val="16"/>
        <color theme="1"/>
        <rFont val="Arial"/>
        <family val="2"/>
      </rPr>
      <t>$25 late fee</t>
    </r>
  </si>
  <si>
    <t>Eagle Web Press</t>
  </si>
  <si>
    <t>mailed 11/9</t>
  </si>
  <si>
    <t>CARE  $300 not received</t>
  </si>
  <si>
    <t>coming??</t>
  </si>
  <si>
    <t>TOTAL INCOME NOVEMBER</t>
  </si>
  <si>
    <t>check dated 11/5; dep 11/??</t>
  </si>
  <si>
    <t>check dated 11/6; dep 11/??</t>
  </si>
  <si>
    <t>Heart of CARTM  not received</t>
  </si>
  <si>
    <t>Coast Kids</t>
  </si>
  <si>
    <t>NCRD</t>
  </si>
  <si>
    <t>TPUD</t>
  </si>
  <si>
    <t>dep 11/??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</si>
</sst>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2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10"/>
      <name val="Calibri (Body)"/>
    </font>
    <font>
      <sz val="12"/>
      <color indexed="8"/>
      <name val="Calibri"/>
      <family val="2"/>
    </font>
    <font>
      <i/>
      <sz val="14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i/>
      <sz val="12"/>
      <name val="Arial"/>
      <family val="2"/>
    </font>
    <font>
      <sz val="12"/>
      <color rgb="FFFF0000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 (Body)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i/>
      <sz val="16"/>
      <name val="Arial"/>
      <family val="2"/>
    </font>
    <font>
      <i/>
      <sz val="16"/>
      <color indexed="8"/>
      <name val="Arial"/>
      <family val="2"/>
    </font>
    <font>
      <sz val="16"/>
      <color rgb="FF000000"/>
      <name val="Arial"/>
      <family val="2"/>
    </font>
    <font>
      <i/>
      <sz val="16"/>
      <color rgb="FF000000"/>
      <name val="Arial"/>
      <family val="2"/>
    </font>
    <font>
      <sz val="14"/>
      <color rgb="FFFF0000"/>
      <name val="Calibri (Body)_x0000_"/>
    </font>
    <font>
      <i/>
      <sz val="14"/>
      <color theme="1"/>
      <name val="Arial"/>
      <family val="2"/>
    </font>
    <font>
      <i/>
      <sz val="16"/>
      <color theme="1"/>
      <name val="Arial"/>
      <family val="2"/>
    </font>
    <font>
      <sz val="12"/>
      <color rgb="FFFF0000"/>
      <name val="Arial"/>
      <family val="2"/>
    </font>
    <font>
      <sz val="12"/>
      <color rgb="FF002060"/>
      <name val="Calibri"/>
      <family val="2"/>
      <scheme val="minor"/>
    </font>
    <font>
      <i/>
      <sz val="16"/>
      <color rgb="FFFF0000"/>
      <name val="Arial"/>
      <family val="2"/>
    </font>
    <font>
      <i/>
      <sz val="12"/>
      <color rgb="FFFF0000"/>
      <name val="Arial"/>
      <family val="2"/>
    </font>
    <font>
      <b/>
      <sz val="16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5" fillId="0" borderId="0" xfId="0" applyFont="1" applyProtection="1"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2" xfId="0" applyFont="1" applyBorder="1"/>
    <xf numFmtId="4" fontId="1" fillId="0" borderId="2" xfId="0" applyNumberFormat="1" applyFont="1" applyBorder="1"/>
    <xf numFmtId="0" fontId="2" fillId="0" borderId="3" xfId="0" applyFont="1" applyBorder="1"/>
    <xf numFmtId="0" fontId="1" fillId="0" borderId="4" xfId="0" applyFont="1" applyBorder="1"/>
    <xf numFmtId="4" fontId="1" fillId="0" borderId="4" xfId="0" applyNumberFormat="1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/>
    <xf numFmtId="0" fontId="16" fillId="0" borderId="3" xfId="0" applyFont="1" applyBorder="1"/>
    <xf numFmtId="0" fontId="16" fillId="0" borderId="4" xfId="0" applyFont="1" applyBorder="1" applyAlignment="1">
      <alignment horizontal="center"/>
    </xf>
    <xf numFmtId="2" fontId="16" fillId="0" borderId="4" xfId="0" applyNumberFormat="1" applyFont="1" applyBorder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/>
    <xf numFmtId="0" fontId="1" fillId="0" borderId="3" xfId="0" applyFont="1" applyFill="1" applyBorder="1"/>
    <xf numFmtId="0" fontId="1" fillId="0" borderId="4" xfId="0" applyFont="1" applyFill="1" applyBorder="1" applyAlignment="1">
      <alignment horizontal="center"/>
    </xf>
    <xf numFmtId="4" fontId="1" fillId="0" borderId="4" xfId="0" applyNumberFormat="1" applyFont="1" applyFill="1" applyBorder="1"/>
    <xf numFmtId="2" fontId="1" fillId="0" borderId="4" xfId="0" applyNumberFormat="1" applyFont="1" applyFill="1" applyBorder="1"/>
    <xf numFmtId="0" fontId="16" fillId="0" borderId="3" xfId="0" applyFont="1" applyFill="1" applyBorder="1"/>
    <xf numFmtId="0" fontId="16" fillId="0" borderId="4" xfId="0" applyFont="1" applyFill="1" applyBorder="1" applyAlignment="1">
      <alignment horizontal="center"/>
    </xf>
    <xf numFmtId="2" fontId="16" fillId="0" borderId="4" xfId="0" applyNumberFormat="1" applyFont="1" applyFill="1" applyBorder="1"/>
    <xf numFmtId="2" fontId="17" fillId="0" borderId="4" xfId="0" applyNumberFormat="1" applyFont="1" applyFill="1" applyBorder="1"/>
    <xf numFmtId="0" fontId="0" fillId="0" borderId="0" xfId="0" applyFont="1"/>
    <xf numFmtId="4" fontId="17" fillId="0" borderId="4" xfId="0" applyNumberFormat="1" applyFont="1" applyFill="1" applyBorder="1"/>
    <xf numFmtId="0" fontId="1" fillId="0" borderId="1" xfId="0" applyFont="1" applyBorder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Fill="1" applyBorder="1"/>
    <xf numFmtId="0" fontId="18" fillId="0" borderId="1" xfId="0" applyFont="1" applyBorder="1" applyAlignment="1">
      <alignment horizontal="center"/>
    </xf>
    <xf numFmtId="0" fontId="17" fillId="0" borderId="3" xfId="0" applyFont="1" applyBorder="1"/>
    <xf numFmtId="0" fontId="1" fillId="0" borderId="1" xfId="0" applyFont="1" applyFill="1" applyBorder="1"/>
    <xf numFmtId="0" fontId="17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17" fillId="0" borderId="1" xfId="0" applyFont="1" applyBorder="1" applyAlignment="1">
      <alignment vertical="center"/>
    </xf>
    <xf numFmtId="0" fontId="2" fillId="0" borderId="5" xfId="0" applyFont="1" applyBorder="1"/>
    <xf numFmtId="0" fontId="1" fillId="0" borderId="6" xfId="0" applyFont="1" applyBorder="1"/>
    <xf numFmtId="0" fontId="17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2" fontId="17" fillId="0" borderId="1" xfId="0" applyNumberFormat="1" applyFont="1" applyFill="1" applyBorder="1"/>
    <xf numFmtId="0" fontId="17" fillId="0" borderId="3" xfId="0" applyFont="1" applyFill="1" applyBorder="1"/>
    <xf numFmtId="0" fontId="14" fillId="0" borderId="0" xfId="0" applyFont="1" applyFill="1"/>
    <xf numFmtId="4" fontId="17" fillId="0" borderId="1" xfId="0" applyNumberFormat="1" applyFont="1" applyFill="1" applyBorder="1"/>
    <xf numFmtId="4" fontId="0" fillId="0" borderId="0" xfId="0" applyNumberFormat="1"/>
    <xf numFmtId="16" fontId="19" fillId="0" borderId="0" xfId="0" quotePrefix="1" applyNumberFormat="1" applyFont="1"/>
    <xf numFmtId="4" fontId="17" fillId="0" borderId="2" xfId="0" applyNumberFormat="1" applyFont="1" applyFill="1" applyBorder="1"/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7" fillId="3" borderId="1" xfId="0" applyFont="1" applyFill="1" applyBorder="1" applyAlignment="1">
      <alignment horizontal="center" vertical="center"/>
    </xf>
    <xf numFmtId="2" fontId="17" fillId="3" borderId="1" xfId="0" applyNumberFormat="1" applyFont="1" applyFill="1" applyBorder="1"/>
    <xf numFmtId="4" fontId="17" fillId="0" borderId="0" xfId="0" applyNumberFormat="1" applyFont="1" applyFill="1" applyBorder="1"/>
    <xf numFmtId="2" fontId="17" fillId="0" borderId="0" xfId="0" applyNumberFormat="1" applyFont="1" applyFill="1" applyBorder="1"/>
    <xf numFmtId="0" fontId="20" fillId="0" borderId="0" xfId="0" applyFont="1" applyAlignment="1">
      <alignment horizontal="center"/>
    </xf>
    <xf numFmtId="0" fontId="21" fillId="0" borderId="0" xfId="0" applyFont="1" applyFill="1"/>
    <xf numFmtId="0" fontId="0" fillId="0" borderId="0" xfId="0" applyFont="1" applyFill="1"/>
    <xf numFmtId="0" fontId="1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2" fillId="0" borderId="0" xfId="0" applyFont="1"/>
    <xf numFmtId="0" fontId="23" fillId="0" borderId="1" xfId="0" applyFont="1" applyBorder="1"/>
    <xf numFmtId="0" fontId="24" fillId="0" borderId="2" xfId="0" applyFont="1" applyBorder="1"/>
    <xf numFmtId="4" fontId="24" fillId="0" borderId="2" xfId="0" applyNumberFormat="1" applyFont="1" applyBorder="1"/>
    <xf numFmtId="0" fontId="23" fillId="0" borderId="3" xfId="0" applyFont="1" applyBorder="1"/>
    <xf numFmtId="0" fontId="24" fillId="0" borderId="4" xfId="0" applyFont="1" applyBorder="1"/>
    <xf numFmtId="4" fontId="24" fillId="0" borderId="4" xfId="0" applyNumberFormat="1" applyFont="1" applyBorder="1"/>
    <xf numFmtId="0" fontId="23" fillId="0" borderId="5" xfId="0" applyFont="1" applyBorder="1"/>
    <xf numFmtId="0" fontId="24" fillId="0" borderId="6" xfId="0" applyFont="1" applyBorder="1"/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4" fontId="24" fillId="0" borderId="4" xfId="0" applyNumberFormat="1" applyFont="1" applyFill="1" applyBorder="1"/>
    <xf numFmtId="0" fontId="24" fillId="0" borderId="3" xfId="0" applyFont="1" applyFill="1" applyBorder="1"/>
    <xf numFmtId="4" fontId="25" fillId="0" borderId="4" xfId="0" applyNumberFormat="1" applyFont="1" applyFill="1" applyBorder="1"/>
    <xf numFmtId="0" fontId="24" fillId="0" borderId="1" xfId="0" applyFont="1" applyFill="1" applyBorder="1"/>
    <xf numFmtId="2" fontId="25" fillId="0" borderId="4" xfId="0" applyNumberFormat="1" applyFont="1" applyFill="1" applyBorder="1"/>
    <xf numFmtId="0" fontId="25" fillId="0" borderId="1" xfId="0" applyFont="1" applyFill="1" applyBorder="1"/>
    <xf numFmtId="4" fontId="25" fillId="0" borderId="2" xfId="0" applyNumberFormat="1" applyFont="1" applyFill="1" applyBorder="1"/>
    <xf numFmtId="0" fontId="25" fillId="0" borderId="3" xfId="0" applyFont="1" applyFill="1" applyBorder="1"/>
    <xf numFmtId="2" fontId="25" fillId="0" borderId="1" xfId="0" applyNumberFormat="1" applyFont="1" applyFill="1" applyBorder="1"/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8" fillId="0" borderId="3" xfId="0" applyFont="1" applyFill="1" applyBorder="1"/>
    <xf numFmtId="0" fontId="24" fillId="0" borderId="3" xfId="0" applyFont="1" applyBorder="1"/>
    <xf numFmtId="0" fontId="24" fillId="0" borderId="4" xfId="0" applyFont="1" applyBorder="1" applyAlignment="1">
      <alignment horizontal="center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center"/>
    </xf>
    <xf numFmtId="4" fontId="24" fillId="2" borderId="4" xfId="0" applyNumberFormat="1" applyFont="1" applyFill="1" applyBorder="1"/>
    <xf numFmtId="0" fontId="20" fillId="0" borderId="0" xfId="0" applyFont="1" applyBorder="1" applyAlignment="1">
      <alignment vertical="center"/>
    </xf>
    <xf numFmtId="0" fontId="20" fillId="0" borderId="0" xfId="0" applyFont="1" applyBorder="1"/>
    <xf numFmtId="0" fontId="20" fillId="0" borderId="0" xfId="0" applyFont="1" applyBorder="1" applyAlignment="1">
      <alignment horizontal="right"/>
    </xf>
    <xf numFmtId="0" fontId="6" fillId="0" borderId="0" xfId="0" applyFont="1" applyBorder="1"/>
    <xf numFmtId="0" fontId="20" fillId="0" borderId="0" xfId="0" applyFont="1" applyFill="1" applyBorder="1"/>
    <xf numFmtId="0" fontId="6" fillId="0" borderId="0" xfId="0" applyFont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30" fillId="0" borderId="0" xfId="0" applyFont="1"/>
    <xf numFmtId="0" fontId="0" fillId="0" borderId="0" xfId="0" quotePrefix="1"/>
    <xf numFmtId="0" fontId="14" fillId="0" borderId="0" xfId="0" applyFont="1"/>
    <xf numFmtId="0" fontId="24" fillId="0" borderId="5" xfId="0" applyFont="1" applyBorder="1"/>
    <xf numFmtId="4" fontId="23" fillId="0" borderId="4" xfId="0" applyNumberFormat="1" applyFont="1" applyBorder="1"/>
    <xf numFmtId="0" fontId="34" fillId="0" borderId="0" xfId="0" applyFont="1"/>
    <xf numFmtId="0" fontId="23" fillId="0" borderId="4" xfId="0" applyFont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/>
    </xf>
    <xf numFmtId="4" fontId="24" fillId="0" borderId="0" xfId="0" applyNumberFormat="1" applyFont="1" applyFill="1" applyBorder="1"/>
    <xf numFmtId="0" fontId="24" fillId="2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4" fontId="24" fillId="2" borderId="1" xfId="0" applyNumberFormat="1" applyFont="1" applyFill="1" applyBorder="1"/>
    <xf numFmtId="0" fontId="0" fillId="0" borderId="1" xfId="0" applyBorder="1"/>
    <xf numFmtId="0" fontId="24" fillId="0" borderId="1" xfId="0" applyFont="1" applyBorder="1"/>
    <xf numFmtId="0" fontId="17" fillId="0" borderId="0" xfId="0" applyFont="1"/>
    <xf numFmtId="0" fontId="40" fillId="0" borderId="1" xfId="0" applyFont="1" applyBorder="1"/>
    <xf numFmtId="4" fontId="23" fillId="0" borderId="4" xfId="0" applyNumberFormat="1" applyFont="1" applyFill="1" applyBorder="1"/>
    <xf numFmtId="0" fontId="41" fillId="0" borderId="0" xfId="0" applyFont="1"/>
    <xf numFmtId="0" fontId="25" fillId="0" borderId="1" xfId="0" applyFont="1" applyBorder="1"/>
    <xf numFmtId="2" fontId="25" fillId="0" borderId="1" xfId="0" applyNumberFormat="1" applyFont="1" applyBorder="1"/>
    <xf numFmtId="0" fontId="25" fillId="0" borderId="3" xfId="0" applyFont="1" applyBorder="1"/>
    <xf numFmtId="2" fontId="25" fillId="0" borderId="4" xfId="0" applyNumberFormat="1" applyFont="1" applyBorder="1"/>
    <xf numFmtId="0" fontId="16" fillId="4" borderId="1" xfId="0" applyFont="1" applyFill="1" applyBorder="1"/>
    <xf numFmtId="0" fontId="23" fillId="0" borderId="7" xfId="0" applyFont="1" applyBorder="1"/>
    <xf numFmtId="0" fontId="24" fillId="0" borderId="8" xfId="0" applyFont="1" applyBorder="1"/>
    <xf numFmtId="4" fontId="24" fillId="0" borderId="8" xfId="0" applyNumberFormat="1" applyFont="1" applyBorder="1"/>
    <xf numFmtId="4" fontId="24" fillId="0" borderId="1" xfId="0" applyNumberFormat="1" applyFont="1" applyBorder="1"/>
    <xf numFmtId="0" fontId="0" fillId="0" borderId="0" xfId="0" applyBorder="1"/>
    <xf numFmtId="2" fontId="0" fillId="0" borderId="0" xfId="0" applyNumberFormat="1"/>
    <xf numFmtId="0" fontId="25" fillId="0" borderId="7" xfId="0" applyFont="1" applyBorder="1"/>
    <xf numFmtId="2" fontId="25" fillId="0" borderId="7" xfId="0" applyNumberFormat="1" applyFont="1" applyBorder="1"/>
    <xf numFmtId="2" fontId="25" fillId="0" borderId="3" xfId="0" applyNumberFormat="1" applyFont="1" applyBorder="1"/>
    <xf numFmtId="0" fontId="42" fillId="0" borderId="0" xfId="0" applyFont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1" xfId="0" applyFont="1" applyBorder="1"/>
    <xf numFmtId="16" fontId="0" fillId="0" borderId="0" xfId="0" quotePrefix="1" applyNumberFormat="1"/>
    <xf numFmtId="0" fontId="0" fillId="0" borderId="0" xfId="0" quotePrefix="1" applyFont="1" applyFill="1" applyBorder="1"/>
    <xf numFmtId="0" fontId="43" fillId="0" borderId="0" xfId="0" applyFont="1" applyAlignment="1">
      <alignment horizontal="center"/>
    </xf>
    <xf numFmtId="0" fontId="25" fillId="0" borderId="4" xfId="0" applyFont="1" applyBorder="1"/>
    <xf numFmtId="0" fontId="43" fillId="0" borderId="3" xfId="0" applyFont="1" applyBorder="1"/>
    <xf numFmtId="4" fontId="24" fillId="0" borderId="3" xfId="0" applyNumberFormat="1" applyFont="1" applyBorder="1"/>
    <xf numFmtId="4" fontId="23" fillId="0" borderId="3" xfId="0" applyNumberFormat="1" applyFont="1" applyBorder="1"/>
    <xf numFmtId="0" fontId="24" fillId="2" borderId="3" xfId="0" applyFont="1" applyFill="1" applyBorder="1"/>
    <xf numFmtId="4" fontId="24" fillId="2" borderId="3" xfId="0" applyNumberFormat="1" applyFont="1" applyFill="1" applyBorder="1"/>
    <xf numFmtId="0" fontId="24" fillId="0" borderId="3" xfId="0" applyFont="1" applyFill="1" applyBorder="1" applyAlignment="1">
      <alignment horizontal="left"/>
    </xf>
    <xf numFmtId="4" fontId="24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5"/>
  <sheetViews>
    <sheetView tabSelected="1" topLeftCell="A557" zoomScale="98" zoomScaleNormal="100" workbookViewId="0">
      <selection activeCell="E589" sqref="E589"/>
    </sheetView>
  </sheetViews>
  <sheetFormatPr baseColWidth="10" defaultRowHeight="16"/>
  <cols>
    <col min="2" max="2" width="76.1640625" customWidth="1"/>
    <col min="3" max="3" width="11.5" customWidth="1"/>
    <col min="4" max="4" width="13.6640625" customWidth="1"/>
    <col min="5" max="5" width="12.5" customWidth="1"/>
    <col min="6" max="6" width="38.33203125" customWidth="1"/>
    <col min="7" max="7" width="49.83203125" customWidth="1"/>
    <col min="8" max="8" width="15.83203125" customWidth="1"/>
    <col min="9" max="9" width="20" customWidth="1"/>
  </cols>
  <sheetData>
    <row r="1" spans="2:4" ht="18">
      <c r="B1" s="1" t="s">
        <v>0</v>
      </c>
      <c r="C1" s="2"/>
      <c r="D1" s="3"/>
    </row>
    <row r="2" spans="2:4" ht="18">
      <c r="B2" s="1" t="s">
        <v>1</v>
      </c>
      <c r="C2" s="2"/>
      <c r="D2" s="3"/>
    </row>
    <row r="3" spans="2:4" ht="18">
      <c r="B3" s="4" t="s">
        <v>2</v>
      </c>
      <c r="C3" s="2"/>
      <c r="D3" s="3"/>
    </row>
    <row r="4" spans="2:4">
      <c r="B4" s="5"/>
      <c r="C4" s="5"/>
      <c r="D4" s="5"/>
    </row>
    <row r="5" spans="2:4" ht="18">
      <c r="B5" s="6" t="s">
        <v>3</v>
      </c>
      <c r="C5" s="5"/>
      <c r="D5" s="7"/>
    </row>
    <row r="6" spans="2:4" ht="18">
      <c r="B6" s="8" t="s">
        <v>40</v>
      </c>
      <c r="C6" s="9"/>
      <c r="D6" s="10"/>
    </row>
    <row r="7" spans="2:4" ht="18">
      <c r="B7" s="11" t="s">
        <v>4</v>
      </c>
      <c r="C7" s="12"/>
      <c r="D7" s="13"/>
    </row>
    <row r="8" spans="2:4" ht="18">
      <c r="B8" s="14" t="s">
        <v>5</v>
      </c>
      <c r="C8" s="15" t="s">
        <v>6</v>
      </c>
      <c r="D8" s="13">
        <v>125</v>
      </c>
    </row>
    <row r="9" spans="2:4" ht="18">
      <c r="B9" s="14" t="s">
        <v>7</v>
      </c>
      <c r="C9" s="15" t="s">
        <v>6</v>
      </c>
      <c r="D9" s="13">
        <v>250</v>
      </c>
    </row>
    <row r="10" spans="2:4" ht="18">
      <c r="B10" s="14" t="s">
        <v>8</v>
      </c>
      <c r="C10" s="15" t="s">
        <v>6</v>
      </c>
      <c r="D10" s="13">
        <v>125</v>
      </c>
    </row>
    <row r="11" spans="2:4" ht="18">
      <c r="B11" s="14" t="s">
        <v>9</v>
      </c>
      <c r="C11" s="15" t="s">
        <v>6</v>
      </c>
      <c r="D11" s="13">
        <v>125</v>
      </c>
    </row>
    <row r="12" spans="2:4" ht="18">
      <c r="B12" s="14" t="s">
        <v>10</v>
      </c>
      <c r="C12" s="15" t="s">
        <v>6</v>
      </c>
      <c r="D12" s="13">
        <v>250</v>
      </c>
    </row>
    <row r="13" spans="2:4" ht="18">
      <c r="B13" s="14" t="s">
        <v>11</v>
      </c>
      <c r="C13" s="15" t="s">
        <v>6</v>
      </c>
      <c r="D13" s="13">
        <v>250</v>
      </c>
    </row>
    <row r="14" spans="2:4" ht="18">
      <c r="B14" s="14" t="s">
        <v>12</v>
      </c>
      <c r="C14" s="15" t="s">
        <v>6</v>
      </c>
      <c r="D14" s="13">
        <v>250</v>
      </c>
    </row>
    <row r="15" spans="2:4" ht="18">
      <c r="B15" s="14" t="s">
        <v>13</v>
      </c>
      <c r="C15" s="15" t="s">
        <v>6</v>
      </c>
      <c r="D15" s="13">
        <v>250</v>
      </c>
    </row>
    <row r="16" spans="2:4" ht="18">
      <c r="B16" s="14" t="s">
        <v>14</v>
      </c>
      <c r="C16" s="15" t="s">
        <v>6</v>
      </c>
      <c r="D16" s="13">
        <v>250</v>
      </c>
    </row>
    <row r="17" spans="2:4" ht="18">
      <c r="B17" s="14" t="s">
        <v>15</v>
      </c>
      <c r="C17" s="15" t="s">
        <v>6</v>
      </c>
      <c r="D17" s="13">
        <v>250</v>
      </c>
    </row>
    <row r="18" spans="2:4" ht="18">
      <c r="B18" s="14" t="s">
        <v>16</v>
      </c>
      <c r="C18" s="15" t="s">
        <v>6</v>
      </c>
      <c r="D18" s="13">
        <v>250</v>
      </c>
    </row>
    <row r="19" spans="2:4" ht="18">
      <c r="B19" s="14" t="s">
        <v>17</v>
      </c>
      <c r="C19" s="15" t="s">
        <v>6</v>
      </c>
      <c r="D19" s="13">
        <v>125</v>
      </c>
    </row>
    <row r="20" spans="2:4" ht="18">
      <c r="B20" s="14" t="s">
        <v>18</v>
      </c>
      <c r="C20" s="15" t="s">
        <v>6</v>
      </c>
      <c r="D20" s="13">
        <v>250</v>
      </c>
    </row>
    <row r="21" spans="2:4" ht="18">
      <c r="B21" s="14" t="s">
        <v>19</v>
      </c>
      <c r="C21" s="15" t="s">
        <v>6</v>
      </c>
      <c r="D21" s="13">
        <v>250</v>
      </c>
    </row>
    <row r="22" spans="2:4" ht="18">
      <c r="B22" s="14" t="s">
        <v>20</v>
      </c>
      <c r="C22" s="15" t="s">
        <v>6</v>
      </c>
      <c r="D22" s="13">
        <v>250</v>
      </c>
    </row>
    <row r="23" spans="2:4" ht="18">
      <c r="B23" s="14" t="s">
        <v>21</v>
      </c>
      <c r="C23" s="15" t="s">
        <v>6</v>
      </c>
      <c r="D23" s="13">
        <v>750</v>
      </c>
    </row>
    <row r="24" spans="2:4" ht="18">
      <c r="B24" s="14" t="s">
        <v>22</v>
      </c>
      <c r="C24" s="15" t="s">
        <v>6</v>
      </c>
      <c r="D24" s="13">
        <v>125</v>
      </c>
    </row>
    <row r="25" spans="2:4" ht="18">
      <c r="B25" s="14" t="s">
        <v>23</v>
      </c>
      <c r="C25" s="15" t="s">
        <v>6</v>
      </c>
      <c r="D25" s="13">
        <v>500</v>
      </c>
    </row>
    <row r="26" spans="2:4" ht="18">
      <c r="B26" s="14" t="s">
        <v>24</v>
      </c>
      <c r="C26" s="15" t="s">
        <v>6</v>
      </c>
      <c r="D26" s="13">
        <v>125</v>
      </c>
    </row>
    <row r="27" spans="2:4" ht="18">
      <c r="B27" s="14" t="s">
        <v>25</v>
      </c>
      <c r="C27" s="15" t="s">
        <v>6</v>
      </c>
      <c r="D27" s="13">
        <v>250</v>
      </c>
    </row>
    <row r="28" spans="2:4" ht="18">
      <c r="B28" s="14" t="s">
        <v>26</v>
      </c>
      <c r="C28" s="15" t="s">
        <v>6</v>
      </c>
      <c r="D28" s="13">
        <v>125</v>
      </c>
    </row>
    <row r="29" spans="2:4" ht="18">
      <c r="B29" s="14" t="s">
        <v>27</v>
      </c>
      <c r="C29" s="15" t="s">
        <v>6</v>
      </c>
      <c r="D29" s="16">
        <v>125</v>
      </c>
    </row>
    <row r="30" spans="2:4" ht="18">
      <c r="B30" s="14" t="s">
        <v>28</v>
      </c>
      <c r="C30" s="15" t="s">
        <v>6</v>
      </c>
      <c r="D30" s="16">
        <v>250</v>
      </c>
    </row>
    <row r="31" spans="2:4" ht="18">
      <c r="B31" s="14" t="s">
        <v>29</v>
      </c>
      <c r="C31" s="15" t="s">
        <v>6</v>
      </c>
      <c r="D31" s="16">
        <v>250</v>
      </c>
    </row>
    <row r="32" spans="2:4" ht="18">
      <c r="B32" s="14" t="s">
        <v>30</v>
      </c>
      <c r="C32" s="15" t="s">
        <v>6</v>
      </c>
      <c r="D32" s="16">
        <v>250</v>
      </c>
    </row>
    <row r="33" spans="2:5" ht="18">
      <c r="B33" s="14"/>
      <c r="C33" s="15"/>
      <c r="D33" s="16">
        <f>SUM(D8:D32)</f>
        <v>6000</v>
      </c>
    </row>
    <row r="34" spans="2:5" ht="18">
      <c r="B34" s="17" t="s">
        <v>59</v>
      </c>
      <c r="C34" s="18" t="s">
        <v>31</v>
      </c>
      <c r="D34" s="19">
        <v>250</v>
      </c>
    </row>
    <row r="35" spans="2:5" ht="18">
      <c r="B35" s="14" t="s">
        <v>32</v>
      </c>
      <c r="C35" s="15"/>
      <c r="D35" s="13">
        <f>SUM(D33+D34)</f>
        <v>6250</v>
      </c>
    </row>
    <row r="36" spans="2:5" ht="18">
      <c r="B36" s="11" t="s">
        <v>33</v>
      </c>
      <c r="C36" s="15"/>
      <c r="D36" s="13"/>
    </row>
    <row r="37" spans="2:5" ht="18">
      <c r="B37" s="14" t="s">
        <v>34</v>
      </c>
      <c r="C37" s="15" t="s">
        <v>6</v>
      </c>
      <c r="D37" s="13">
        <v>4246</v>
      </c>
    </row>
    <row r="38" spans="2:5" ht="18">
      <c r="B38" s="14" t="s">
        <v>35</v>
      </c>
      <c r="C38" s="15" t="s">
        <v>6</v>
      </c>
      <c r="D38" s="13">
        <v>1426.48</v>
      </c>
    </row>
    <row r="39" spans="2:5" ht="18">
      <c r="B39" s="14" t="s">
        <v>36</v>
      </c>
      <c r="C39" s="15" t="s">
        <v>6</v>
      </c>
      <c r="D39" s="13">
        <v>156.25</v>
      </c>
    </row>
    <row r="40" spans="2:5" ht="18">
      <c r="B40" s="14"/>
      <c r="C40" s="15"/>
      <c r="D40" s="13">
        <f>SUM(D37:D39)</f>
        <v>5828.73</v>
      </c>
    </row>
    <row r="41" spans="2:5" ht="18">
      <c r="B41" s="14" t="s">
        <v>37</v>
      </c>
      <c r="C41" s="15" t="s">
        <v>31</v>
      </c>
      <c r="D41" s="13">
        <v>425</v>
      </c>
    </row>
    <row r="42" spans="2:5" ht="18">
      <c r="B42" s="14" t="s">
        <v>38</v>
      </c>
      <c r="C42" s="15"/>
      <c r="D42" s="13">
        <f>SUM(D40+D41)</f>
        <v>6253.73</v>
      </c>
    </row>
    <row r="43" spans="2:5" ht="18">
      <c r="B43" s="20" t="s">
        <v>39</v>
      </c>
      <c r="C43" s="21"/>
      <c r="D43" s="22">
        <f>SUM(D35-D42)</f>
        <v>-3.7299999999995634</v>
      </c>
    </row>
    <row r="45" spans="2:5" ht="18">
      <c r="B45" s="8" t="s">
        <v>41</v>
      </c>
      <c r="C45" s="9"/>
      <c r="D45" s="10"/>
    </row>
    <row r="46" spans="2:5" ht="18">
      <c r="B46" s="11" t="s">
        <v>4</v>
      </c>
      <c r="C46" s="12"/>
      <c r="D46" s="13"/>
    </row>
    <row r="47" spans="2:5" ht="18">
      <c r="B47" s="23" t="s">
        <v>17</v>
      </c>
      <c r="C47" s="24" t="s">
        <v>42</v>
      </c>
      <c r="D47" s="25">
        <v>60</v>
      </c>
      <c r="E47" t="s">
        <v>56</v>
      </c>
    </row>
    <row r="48" spans="2:5" ht="18">
      <c r="B48" s="23" t="s">
        <v>21</v>
      </c>
      <c r="C48" s="24" t="s">
        <v>42</v>
      </c>
      <c r="D48" s="25">
        <v>750</v>
      </c>
    </row>
    <row r="49" spans="2:5" ht="18">
      <c r="B49" s="23" t="s">
        <v>5</v>
      </c>
      <c r="C49" s="24" t="s">
        <v>42</v>
      </c>
      <c r="D49" s="25">
        <v>125</v>
      </c>
      <c r="E49" t="s">
        <v>56</v>
      </c>
    </row>
    <row r="50" spans="2:5" ht="18">
      <c r="B50" s="23" t="s">
        <v>46</v>
      </c>
      <c r="C50" s="24" t="s">
        <v>42</v>
      </c>
      <c r="D50" s="26">
        <v>250</v>
      </c>
      <c r="E50" t="s">
        <v>56</v>
      </c>
    </row>
    <row r="51" spans="2:5" ht="18">
      <c r="B51" s="23" t="s">
        <v>7</v>
      </c>
      <c r="C51" s="24" t="s">
        <v>42</v>
      </c>
      <c r="D51" s="25">
        <v>250</v>
      </c>
      <c r="E51" t="s">
        <v>56</v>
      </c>
    </row>
    <row r="52" spans="2:5" ht="18">
      <c r="B52" s="23" t="s">
        <v>55</v>
      </c>
      <c r="C52" s="24" t="s">
        <v>42</v>
      </c>
      <c r="D52" s="25">
        <v>125</v>
      </c>
      <c r="E52" t="s">
        <v>56</v>
      </c>
    </row>
    <row r="53" spans="2:5" ht="18">
      <c r="B53" s="23" t="s">
        <v>44</v>
      </c>
      <c r="C53" s="24" t="s">
        <v>42</v>
      </c>
      <c r="D53" s="25">
        <v>250</v>
      </c>
      <c r="E53" t="s">
        <v>56</v>
      </c>
    </row>
    <row r="54" spans="2:5" ht="18">
      <c r="B54" s="23" t="s">
        <v>45</v>
      </c>
      <c r="C54" s="24" t="s">
        <v>42</v>
      </c>
      <c r="D54" s="25">
        <v>250</v>
      </c>
      <c r="E54" t="s">
        <v>56</v>
      </c>
    </row>
    <row r="55" spans="2:5" ht="18">
      <c r="B55" s="23" t="s">
        <v>52</v>
      </c>
      <c r="C55" s="24" t="s">
        <v>42</v>
      </c>
      <c r="D55" s="25">
        <v>250</v>
      </c>
      <c r="E55" t="s">
        <v>56</v>
      </c>
    </row>
    <row r="56" spans="2:5" ht="18">
      <c r="B56" s="23" t="s">
        <v>53</v>
      </c>
      <c r="C56" s="24" t="s">
        <v>42</v>
      </c>
      <c r="D56" s="25">
        <v>250</v>
      </c>
      <c r="E56" t="s">
        <v>56</v>
      </c>
    </row>
    <row r="57" spans="2:5" ht="18">
      <c r="B57" s="23" t="s">
        <v>60</v>
      </c>
      <c r="C57" s="24" t="s">
        <v>42</v>
      </c>
      <c r="D57" s="25">
        <v>250</v>
      </c>
    </row>
    <row r="58" spans="2:5" ht="18">
      <c r="B58" s="23" t="s">
        <v>19</v>
      </c>
      <c r="C58" s="24" t="s">
        <v>42</v>
      </c>
      <c r="D58" s="25">
        <v>250</v>
      </c>
      <c r="E58" t="s">
        <v>56</v>
      </c>
    </row>
    <row r="59" spans="2:5" ht="18">
      <c r="B59" s="23" t="s">
        <v>29</v>
      </c>
      <c r="C59" s="24" t="s">
        <v>42</v>
      </c>
      <c r="D59" s="26">
        <v>250</v>
      </c>
      <c r="E59" t="s">
        <v>56</v>
      </c>
    </row>
    <row r="60" spans="2:5" ht="18">
      <c r="B60" s="23" t="s">
        <v>47</v>
      </c>
      <c r="C60" s="24" t="s">
        <v>42</v>
      </c>
      <c r="D60" s="26">
        <v>250</v>
      </c>
      <c r="E60" t="s">
        <v>58</v>
      </c>
    </row>
    <row r="61" spans="2:5" ht="18">
      <c r="B61" s="23" t="s">
        <v>48</v>
      </c>
      <c r="C61" s="24" t="s">
        <v>42</v>
      </c>
      <c r="D61" s="26">
        <v>250</v>
      </c>
      <c r="E61" t="s">
        <v>58</v>
      </c>
    </row>
    <row r="62" spans="2:5" ht="18">
      <c r="B62" s="23" t="s">
        <v>30</v>
      </c>
      <c r="C62" s="24" t="s">
        <v>42</v>
      </c>
      <c r="D62" s="26">
        <v>250</v>
      </c>
      <c r="E62" t="s">
        <v>56</v>
      </c>
    </row>
    <row r="63" spans="2:5" ht="18">
      <c r="B63" s="23" t="s">
        <v>12</v>
      </c>
      <c r="C63" s="24" t="s">
        <v>42</v>
      </c>
      <c r="D63" s="25">
        <v>250</v>
      </c>
      <c r="E63" t="s">
        <v>56</v>
      </c>
    </row>
    <row r="64" spans="2:5" ht="18">
      <c r="B64" s="23" t="s">
        <v>49</v>
      </c>
      <c r="C64" s="24" t="s">
        <v>42</v>
      </c>
      <c r="D64" s="26">
        <v>250</v>
      </c>
      <c r="E64" t="s">
        <v>56</v>
      </c>
    </row>
    <row r="65" spans="2:5" ht="18">
      <c r="B65" s="23" t="s">
        <v>13</v>
      </c>
      <c r="C65" s="24" t="s">
        <v>42</v>
      </c>
      <c r="D65" s="26">
        <v>250</v>
      </c>
      <c r="E65" t="s">
        <v>56</v>
      </c>
    </row>
    <row r="66" spans="2:5" ht="18">
      <c r="B66" s="23" t="s">
        <v>14</v>
      </c>
      <c r="C66" s="24" t="s">
        <v>42</v>
      </c>
      <c r="D66" s="25">
        <v>250</v>
      </c>
      <c r="E66" t="s">
        <v>57</v>
      </c>
    </row>
    <row r="67" spans="2:5" ht="18">
      <c r="B67" s="27" t="s">
        <v>43</v>
      </c>
      <c r="C67" s="28" t="s">
        <v>42</v>
      </c>
      <c r="D67" s="29">
        <v>250</v>
      </c>
      <c r="E67" t="s">
        <v>58</v>
      </c>
    </row>
    <row r="68" spans="2:5" ht="18">
      <c r="B68" s="23" t="s">
        <v>50</v>
      </c>
      <c r="C68" s="24" t="s">
        <v>42</v>
      </c>
      <c r="D68" s="26">
        <v>250</v>
      </c>
      <c r="E68" t="s">
        <v>58</v>
      </c>
    </row>
    <row r="69" spans="2:5" ht="18">
      <c r="B69" s="23" t="s">
        <v>15</v>
      </c>
      <c r="C69" s="24" t="s">
        <v>42</v>
      </c>
      <c r="D69" s="25">
        <v>250</v>
      </c>
      <c r="E69" t="s">
        <v>58</v>
      </c>
    </row>
    <row r="70" spans="2:5" ht="18">
      <c r="B70" s="23" t="s">
        <v>97</v>
      </c>
      <c r="C70" s="24" t="s">
        <v>96</v>
      </c>
      <c r="D70" s="25">
        <v>250</v>
      </c>
    </row>
    <row r="71" spans="2:5" ht="18">
      <c r="B71" s="23" t="s">
        <v>51</v>
      </c>
      <c r="C71" s="24" t="s">
        <v>42</v>
      </c>
      <c r="D71" s="25">
        <v>250</v>
      </c>
      <c r="E71" t="s">
        <v>58</v>
      </c>
    </row>
    <row r="72" spans="2:5" ht="18">
      <c r="B72" s="23" t="s">
        <v>23</v>
      </c>
      <c r="C72" s="24" t="s">
        <v>42</v>
      </c>
      <c r="D72" s="25">
        <v>500</v>
      </c>
      <c r="E72" t="s">
        <v>58</v>
      </c>
    </row>
    <row r="73" spans="2:5" ht="18">
      <c r="B73" s="23" t="s">
        <v>16</v>
      </c>
      <c r="C73" s="24" t="s">
        <v>42</v>
      </c>
      <c r="D73" s="25">
        <v>250</v>
      </c>
      <c r="E73" t="s">
        <v>58</v>
      </c>
    </row>
    <row r="74" spans="2:5" ht="18">
      <c r="B74" s="23" t="s">
        <v>98</v>
      </c>
      <c r="C74" s="24" t="s">
        <v>82</v>
      </c>
      <c r="D74" s="26">
        <v>250</v>
      </c>
    </row>
    <row r="75" spans="2:5" ht="18">
      <c r="B75" s="14" t="s">
        <v>32</v>
      </c>
      <c r="C75" s="15"/>
      <c r="D75" s="13">
        <f>SUM(D47:D74)</f>
        <v>7310</v>
      </c>
    </row>
    <row r="76" spans="2:5" ht="18">
      <c r="B76" s="11" t="s">
        <v>33</v>
      </c>
      <c r="C76" s="15"/>
      <c r="D76" s="13"/>
    </row>
    <row r="77" spans="2:5" ht="18">
      <c r="B77" s="14" t="s">
        <v>233</v>
      </c>
      <c r="C77" s="15" t="s">
        <v>42</v>
      </c>
      <c r="D77" s="13">
        <v>4298.29</v>
      </c>
    </row>
    <row r="78" spans="2:5" ht="18">
      <c r="B78" s="14" t="s">
        <v>35</v>
      </c>
      <c r="C78" s="15" t="s">
        <v>42</v>
      </c>
      <c r="D78" s="13">
        <v>1608</v>
      </c>
    </row>
    <row r="79" spans="2:5" ht="18">
      <c r="B79" s="14" t="s">
        <v>36</v>
      </c>
      <c r="C79" s="15" t="s">
        <v>42</v>
      </c>
      <c r="D79" s="13">
        <v>182.75</v>
      </c>
    </row>
    <row r="80" spans="2:5" ht="18">
      <c r="B80" s="14" t="s">
        <v>54</v>
      </c>
      <c r="C80" s="15" t="s">
        <v>42</v>
      </c>
      <c r="D80" s="13">
        <v>1000</v>
      </c>
    </row>
    <row r="81" spans="2:5" ht="18">
      <c r="B81" s="14" t="s">
        <v>61</v>
      </c>
      <c r="C81" s="15" t="s">
        <v>42</v>
      </c>
      <c r="D81" s="13">
        <v>220.96</v>
      </c>
      <c r="E81" t="s">
        <v>95</v>
      </c>
    </row>
    <row r="82" spans="2:5" ht="18">
      <c r="B82" s="14" t="s">
        <v>38</v>
      </c>
      <c r="C82" s="15"/>
      <c r="D82" s="13">
        <f>SUM(D77:D81)</f>
        <v>7310</v>
      </c>
    </row>
    <row r="83" spans="2:5" ht="18">
      <c r="B83" s="20" t="s">
        <v>39</v>
      </c>
      <c r="C83" s="21"/>
      <c r="D83" s="22">
        <f>SUM(D75-D82)</f>
        <v>0</v>
      </c>
    </row>
    <row r="86" spans="2:5" ht="18">
      <c r="B86" s="8" t="s">
        <v>62</v>
      </c>
      <c r="C86" s="9"/>
      <c r="D86" s="10"/>
    </row>
    <row r="87" spans="2:5" ht="18">
      <c r="B87" s="11" t="s">
        <v>4</v>
      </c>
      <c r="C87" s="12"/>
      <c r="D87" s="13"/>
    </row>
    <row r="88" spans="2:5" ht="18">
      <c r="B88" s="23" t="s">
        <v>21</v>
      </c>
      <c r="C88" s="24" t="s">
        <v>65</v>
      </c>
      <c r="D88" s="30">
        <v>500</v>
      </c>
      <c r="E88" s="31" t="s">
        <v>75</v>
      </c>
    </row>
    <row r="89" spans="2:5" ht="18">
      <c r="B89" s="23" t="s">
        <v>90</v>
      </c>
      <c r="C89" s="24" t="s">
        <v>65</v>
      </c>
      <c r="D89" s="30">
        <v>250</v>
      </c>
      <c r="E89" s="31" t="s">
        <v>91</v>
      </c>
    </row>
    <row r="90" spans="2:5" ht="18">
      <c r="B90" s="23" t="s">
        <v>7</v>
      </c>
      <c r="C90" s="24" t="s">
        <v>65</v>
      </c>
      <c r="D90" s="32">
        <v>250</v>
      </c>
      <c r="E90" s="31" t="s">
        <v>81</v>
      </c>
    </row>
    <row r="91" spans="2:5" ht="18">
      <c r="B91" s="23" t="s">
        <v>71</v>
      </c>
      <c r="C91" s="24" t="s">
        <v>65</v>
      </c>
      <c r="D91" s="30">
        <v>250</v>
      </c>
      <c r="E91" s="31" t="s">
        <v>74</v>
      </c>
    </row>
    <row r="92" spans="2:5" ht="18">
      <c r="B92" s="23" t="s">
        <v>55</v>
      </c>
      <c r="C92" s="24" t="s">
        <v>65</v>
      </c>
      <c r="D92" s="32">
        <v>125</v>
      </c>
      <c r="E92" s="31" t="s">
        <v>66</v>
      </c>
    </row>
    <row r="93" spans="2:5" ht="18">
      <c r="B93" s="23" t="s">
        <v>68</v>
      </c>
      <c r="C93" s="24" t="s">
        <v>65</v>
      </c>
      <c r="D93" s="32">
        <v>250</v>
      </c>
      <c r="E93" s="31" t="s">
        <v>69</v>
      </c>
    </row>
    <row r="94" spans="2:5" ht="18">
      <c r="B94" s="23" t="s">
        <v>45</v>
      </c>
      <c r="C94" s="24" t="s">
        <v>65</v>
      </c>
      <c r="D94" s="32">
        <v>250</v>
      </c>
      <c r="E94" s="31" t="s">
        <v>84</v>
      </c>
    </row>
    <row r="95" spans="2:5" ht="18">
      <c r="B95" s="27" t="s">
        <v>9</v>
      </c>
      <c r="C95" s="28" t="s">
        <v>65</v>
      </c>
      <c r="D95" s="30">
        <v>250</v>
      </c>
      <c r="E95" s="31" t="s">
        <v>81</v>
      </c>
    </row>
    <row r="96" spans="2:5" ht="18">
      <c r="B96" s="23" t="s">
        <v>79</v>
      </c>
      <c r="C96" s="24" t="s">
        <v>65</v>
      </c>
      <c r="D96" s="30">
        <v>250</v>
      </c>
      <c r="E96" s="31" t="s">
        <v>81</v>
      </c>
    </row>
    <row r="97" spans="2:5" ht="18">
      <c r="B97" s="23" t="s">
        <v>83</v>
      </c>
      <c r="C97" s="24" t="s">
        <v>65</v>
      </c>
      <c r="D97" s="30">
        <v>265</v>
      </c>
      <c r="E97" s="31" t="s">
        <v>84</v>
      </c>
    </row>
    <row r="98" spans="2:5" ht="18">
      <c r="B98" s="23" t="s">
        <v>70</v>
      </c>
      <c r="C98" s="24" t="s">
        <v>65</v>
      </c>
      <c r="D98" s="30">
        <v>250</v>
      </c>
      <c r="E98" s="31" t="s">
        <v>74</v>
      </c>
    </row>
    <row r="99" spans="2:5" ht="18">
      <c r="B99" s="23" t="s">
        <v>72</v>
      </c>
      <c r="C99" s="24" t="s">
        <v>65</v>
      </c>
      <c r="D99" s="30">
        <v>250</v>
      </c>
      <c r="E99" s="31" t="s">
        <v>74</v>
      </c>
    </row>
    <row r="100" spans="2:5" ht="18">
      <c r="B100" s="23" t="s">
        <v>73</v>
      </c>
      <c r="C100" s="24" t="s">
        <v>65</v>
      </c>
      <c r="D100" s="30">
        <v>125</v>
      </c>
      <c r="E100" s="31" t="s">
        <v>74</v>
      </c>
    </row>
    <row r="101" spans="2:5" ht="18">
      <c r="B101" s="23" t="s">
        <v>30</v>
      </c>
      <c r="C101" s="24" t="s">
        <v>65</v>
      </c>
      <c r="D101" s="32">
        <v>250</v>
      </c>
      <c r="E101" s="31" t="s">
        <v>69</v>
      </c>
    </row>
    <row r="102" spans="2:5" ht="18">
      <c r="B102" s="23" t="s">
        <v>12</v>
      </c>
      <c r="C102" s="24" t="s">
        <v>65</v>
      </c>
      <c r="D102" s="32">
        <v>250</v>
      </c>
      <c r="E102" s="31" t="s">
        <v>66</v>
      </c>
    </row>
    <row r="103" spans="2:5" ht="18">
      <c r="B103" s="23" t="s">
        <v>67</v>
      </c>
      <c r="C103" s="24" t="s">
        <v>65</v>
      </c>
      <c r="D103" s="32">
        <v>250</v>
      </c>
      <c r="E103" s="31" t="s">
        <v>69</v>
      </c>
    </row>
    <row r="104" spans="2:5" ht="18">
      <c r="B104" s="23" t="s">
        <v>85</v>
      </c>
      <c r="C104" s="24" t="s">
        <v>65</v>
      </c>
      <c r="D104" s="32">
        <v>250</v>
      </c>
      <c r="E104" s="31" t="s">
        <v>86</v>
      </c>
    </row>
    <row r="105" spans="2:5" ht="18">
      <c r="B105" s="23" t="s">
        <v>13</v>
      </c>
      <c r="C105" s="24" t="s">
        <v>64</v>
      </c>
      <c r="D105" s="32">
        <v>250</v>
      </c>
      <c r="E105" s="31" t="s">
        <v>78</v>
      </c>
    </row>
    <row r="106" spans="2:5" ht="18">
      <c r="B106" s="23" t="s">
        <v>87</v>
      </c>
      <c r="C106" s="24" t="s">
        <v>65</v>
      </c>
      <c r="D106" s="30">
        <v>250</v>
      </c>
      <c r="E106" s="31"/>
    </row>
    <row r="107" spans="2:5" ht="18">
      <c r="B107" s="23" t="s">
        <v>88</v>
      </c>
      <c r="C107" s="24" t="s">
        <v>64</v>
      </c>
      <c r="D107" s="32">
        <v>250</v>
      </c>
      <c r="E107" s="31" t="s">
        <v>80</v>
      </c>
    </row>
    <row r="108" spans="2:5" ht="18">
      <c r="B108" s="23" t="s">
        <v>25</v>
      </c>
      <c r="C108" s="24" t="s">
        <v>65</v>
      </c>
      <c r="D108" s="30">
        <v>250</v>
      </c>
      <c r="E108" s="31" t="s">
        <v>75</v>
      </c>
    </row>
    <row r="109" spans="2:5" ht="18">
      <c r="B109" s="23" t="s">
        <v>51</v>
      </c>
      <c r="C109" s="24" t="s">
        <v>65</v>
      </c>
      <c r="D109" s="32">
        <v>250</v>
      </c>
      <c r="E109" s="31" t="s">
        <v>69</v>
      </c>
    </row>
    <row r="110" spans="2:5" ht="18">
      <c r="B110" s="23" t="s">
        <v>23</v>
      </c>
      <c r="C110" s="24" t="s">
        <v>65</v>
      </c>
      <c r="D110" s="32">
        <v>500</v>
      </c>
      <c r="E110" s="31" t="s">
        <v>69</v>
      </c>
    </row>
    <row r="111" spans="2:5" ht="18">
      <c r="B111" s="23" t="s">
        <v>63</v>
      </c>
      <c r="C111" s="24" t="s">
        <v>64</v>
      </c>
      <c r="D111" s="32">
        <v>250</v>
      </c>
      <c r="E111" s="31" t="s">
        <v>99</v>
      </c>
    </row>
    <row r="112" spans="2:5" ht="18">
      <c r="B112" s="23" t="s">
        <v>93</v>
      </c>
      <c r="C112" s="24" t="s">
        <v>65</v>
      </c>
      <c r="D112" s="32">
        <v>265</v>
      </c>
      <c r="E112" s="31" t="s">
        <v>92</v>
      </c>
    </row>
    <row r="113" spans="2:5" ht="18">
      <c r="B113" s="23" t="s">
        <v>76</v>
      </c>
      <c r="C113" s="24" t="s">
        <v>65</v>
      </c>
      <c r="D113" s="32">
        <v>125</v>
      </c>
      <c r="E113" s="31" t="s">
        <v>75</v>
      </c>
    </row>
    <row r="114" spans="2:5" ht="18">
      <c r="B114" s="23" t="s">
        <v>77</v>
      </c>
      <c r="C114" s="24" t="s">
        <v>65</v>
      </c>
      <c r="D114" s="32">
        <v>125</v>
      </c>
      <c r="E114" s="31" t="s">
        <v>75</v>
      </c>
    </row>
    <row r="115" spans="2:5" ht="18">
      <c r="B115" s="14" t="s">
        <v>32</v>
      </c>
      <c r="C115" s="15"/>
      <c r="D115" s="13">
        <f>SUM(D88:D114)</f>
        <v>6780</v>
      </c>
    </row>
    <row r="116" spans="2:5" ht="18">
      <c r="B116" s="11" t="s">
        <v>33</v>
      </c>
      <c r="C116" s="15"/>
      <c r="D116" s="13"/>
    </row>
    <row r="117" spans="2:5" ht="18">
      <c r="B117" s="14" t="s">
        <v>89</v>
      </c>
      <c r="C117" s="15"/>
      <c r="D117" s="13">
        <v>4836.92</v>
      </c>
    </row>
    <row r="118" spans="2:5" ht="18">
      <c r="B118" s="14" t="s">
        <v>36</v>
      </c>
      <c r="C118" s="15"/>
      <c r="D118" s="13">
        <v>169.5</v>
      </c>
    </row>
    <row r="119" spans="2:5" ht="18">
      <c r="B119" s="14" t="s">
        <v>54</v>
      </c>
      <c r="C119" s="15"/>
      <c r="D119" s="13">
        <v>1500</v>
      </c>
    </row>
    <row r="120" spans="2:5" ht="18">
      <c r="B120" s="14" t="s">
        <v>94</v>
      </c>
      <c r="C120" s="15"/>
      <c r="D120" s="13">
        <v>25.5</v>
      </c>
    </row>
    <row r="121" spans="2:5" ht="18">
      <c r="B121" s="14" t="s">
        <v>38</v>
      </c>
      <c r="C121" s="15"/>
      <c r="D121" s="13">
        <f>SUM(D117:D120)</f>
        <v>6531.92</v>
      </c>
    </row>
    <row r="122" spans="2:5" ht="18">
      <c r="B122" s="20" t="s">
        <v>39</v>
      </c>
      <c r="C122" s="21"/>
      <c r="D122" s="22">
        <f>SUM(D115-D121)</f>
        <v>248.07999999999993</v>
      </c>
    </row>
    <row r="126" spans="2:5" ht="18">
      <c r="B126" s="8" t="s">
        <v>100</v>
      </c>
      <c r="C126" s="9"/>
      <c r="D126" s="10"/>
    </row>
    <row r="127" spans="2:5" ht="18">
      <c r="B127" s="11" t="s">
        <v>4</v>
      </c>
      <c r="C127" s="12"/>
      <c r="D127" s="13"/>
    </row>
    <row r="128" spans="2:5" ht="18">
      <c r="B128" s="46" t="s">
        <v>104</v>
      </c>
      <c r="C128" s="47"/>
      <c r="D128" s="13">
        <v>248.08</v>
      </c>
    </row>
    <row r="129" spans="2:6" ht="18">
      <c r="B129" s="45" t="s">
        <v>21</v>
      </c>
      <c r="C129" s="48" t="s">
        <v>102</v>
      </c>
      <c r="D129" s="25">
        <v>500</v>
      </c>
      <c r="E129" t="s">
        <v>141</v>
      </c>
    </row>
    <row r="130" spans="2:6" ht="18">
      <c r="B130" s="23" t="s">
        <v>112</v>
      </c>
      <c r="C130" s="15" t="s">
        <v>102</v>
      </c>
      <c r="D130" s="30">
        <v>0</v>
      </c>
      <c r="E130" t="s">
        <v>114</v>
      </c>
    </row>
    <row r="131" spans="2:6" ht="18">
      <c r="B131" s="23" t="s">
        <v>108</v>
      </c>
      <c r="C131" s="24" t="s">
        <v>102</v>
      </c>
      <c r="D131" s="32">
        <v>125</v>
      </c>
      <c r="E131" t="s">
        <v>107</v>
      </c>
    </row>
    <row r="132" spans="2:6" ht="18">
      <c r="B132" s="23" t="s">
        <v>7</v>
      </c>
      <c r="C132" s="24" t="s">
        <v>102</v>
      </c>
      <c r="D132" s="32">
        <v>250</v>
      </c>
      <c r="E132" t="s">
        <v>107</v>
      </c>
    </row>
    <row r="133" spans="2:6" ht="18">
      <c r="B133" s="39" t="s">
        <v>111</v>
      </c>
      <c r="C133" s="41" t="s">
        <v>102</v>
      </c>
      <c r="D133" s="32">
        <v>250</v>
      </c>
      <c r="E133" t="s">
        <v>107</v>
      </c>
    </row>
    <row r="134" spans="2:6" ht="18">
      <c r="B134" s="34" t="s">
        <v>113</v>
      </c>
      <c r="C134" s="35" t="s">
        <v>102</v>
      </c>
      <c r="D134" s="32">
        <v>250</v>
      </c>
      <c r="E134" t="s">
        <v>135</v>
      </c>
      <c r="F134" s="43"/>
    </row>
    <row r="135" spans="2:6" ht="18">
      <c r="B135" s="39" t="s">
        <v>45</v>
      </c>
      <c r="C135" s="42" t="s">
        <v>102</v>
      </c>
      <c r="D135" s="32">
        <v>0</v>
      </c>
      <c r="E135" t="s">
        <v>114</v>
      </c>
      <c r="F135" s="43"/>
    </row>
    <row r="136" spans="2:6" ht="21">
      <c r="B136" s="36" t="s">
        <v>143</v>
      </c>
      <c r="C136" s="37" t="s">
        <v>102</v>
      </c>
      <c r="D136" s="32">
        <v>125</v>
      </c>
      <c r="E136" t="s">
        <v>144</v>
      </c>
      <c r="F136" s="43"/>
    </row>
    <row r="137" spans="2:6" ht="18">
      <c r="B137" s="39" t="s">
        <v>115</v>
      </c>
      <c r="C137" s="42" t="s">
        <v>102</v>
      </c>
      <c r="D137" s="32">
        <v>0</v>
      </c>
      <c r="E137" t="s">
        <v>114</v>
      </c>
      <c r="F137" s="43"/>
    </row>
    <row r="138" spans="2:6" ht="18">
      <c r="B138" s="23" t="s">
        <v>116</v>
      </c>
      <c r="C138" s="15" t="s">
        <v>102</v>
      </c>
      <c r="D138" s="32">
        <v>0</v>
      </c>
      <c r="E138" t="s">
        <v>114</v>
      </c>
      <c r="F138" s="43"/>
    </row>
    <row r="139" spans="2:6" ht="18">
      <c r="B139" s="34" t="s">
        <v>72</v>
      </c>
      <c r="C139" s="35" t="s">
        <v>102</v>
      </c>
      <c r="D139" s="32">
        <v>250</v>
      </c>
      <c r="E139" t="s">
        <v>146</v>
      </c>
      <c r="F139" s="43"/>
    </row>
    <row r="140" spans="2:6" ht="18">
      <c r="B140" s="23" t="s">
        <v>117</v>
      </c>
      <c r="C140" s="15" t="s">
        <v>102</v>
      </c>
      <c r="D140" s="32">
        <v>0</v>
      </c>
      <c r="E140" t="s">
        <v>114</v>
      </c>
      <c r="F140" s="43"/>
    </row>
    <row r="141" spans="2:6" ht="18">
      <c r="B141" s="23" t="s">
        <v>132</v>
      </c>
      <c r="C141" s="15" t="s">
        <v>102</v>
      </c>
      <c r="D141" s="30">
        <v>0</v>
      </c>
      <c r="E141" t="s">
        <v>114</v>
      </c>
      <c r="F141" s="43"/>
    </row>
    <row r="142" spans="2:6" ht="18">
      <c r="B142" s="23" t="s">
        <v>133</v>
      </c>
      <c r="C142" s="15" t="s">
        <v>102</v>
      </c>
      <c r="D142" s="32">
        <v>0</v>
      </c>
      <c r="E142" t="s">
        <v>114</v>
      </c>
      <c r="F142" s="43"/>
    </row>
    <row r="143" spans="2:6" ht="18">
      <c r="B143" s="23" t="s">
        <v>134</v>
      </c>
      <c r="C143" s="15" t="s">
        <v>102</v>
      </c>
      <c r="D143" s="30">
        <v>0</v>
      </c>
      <c r="E143" t="s">
        <v>114</v>
      </c>
      <c r="F143" s="43"/>
    </row>
    <row r="144" spans="2:6" ht="18">
      <c r="B144" s="38" t="s">
        <v>118</v>
      </c>
      <c r="C144" s="40" t="s">
        <v>102</v>
      </c>
      <c r="D144" s="32">
        <v>125</v>
      </c>
      <c r="E144" t="s">
        <v>144</v>
      </c>
      <c r="F144" s="43"/>
    </row>
    <row r="145" spans="2:6" ht="18">
      <c r="B145" s="34" t="s">
        <v>119</v>
      </c>
      <c r="C145" s="35" t="s">
        <v>102</v>
      </c>
      <c r="D145" s="32">
        <v>125</v>
      </c>
      <c r="E145" t="s">
        <v>139</v>
      </c>
      <c r="F145" s="43"/>
    </row>
    <row r="146" spans="2:6" ht="18">
      <c r="B146" s="23" t="s">
        <v>120</v>
      </c>
      <c r="C146" s="15" t="s">
        <v>102</v>
      </c>
      <c r="D146" s="32">
        <v>0</v>
      </c>
      <c r="E146" t="s">
        <v>114</v>
      </c>
      <c r="F146" s="43"/>
    </row>
    <row r="147" spans="2:6" ht="18">
      <c r="B147" s="23" t="s">
        <v>136</v>
      </c>
      <c r="C147" s="24" t="s">
        <v>102</v>
      </c>
      <c r="D147" s="30">
        <v>1000</v>
      </c>
      <c r="E147" t="s">
        <v>107</v>
      </c>
      <c r="F147" s="43"/>
    </row>
    <row r="148" spans="2:6" ht="18">
      <c r="B148" s="38" t="s">
        <v>121</v>
      </c>
      <c r="C148" s="40" t="s">
        <v>102</v>
      </c>
      <c r="D148" s="30">
        <v>250</v>
      </c>
      <c r="E148" t="s">
        <v>137</v>
      </c>
      <c r="F148" s="43"/>
    </row>
    <row r="149" spans="2:6" ht="18">
      <c r="B149" s="23" t="s">
        <v>122</v>
      </c>
      <c r="C149" s="15" t="s">
        <v>102</v>
      </c>
      <c r="D149" s="32">
        <v>0</v>
      </c>
      <c r="E149" t="s">
        <v>114</v>
      </c>
      <c r="F149" s="43"/>
    </row>
    <row r="150" spans="2:6" ht="18">
      <c r="B150" s="38" t="s">
        <v>123</v>
      </c>
      <c r="C150" s="40" t="s">
        <v>102</v>
      </c>
      <c r="D150" s="32">
        <v>250</v>
      </c>
      <c r="E150" t="s">
        <v>141</v>
      </c>
      <c r="F150" s="43"/>
    </row>
    <row r="151" spans="2:6" ht="18">
      <c r="B151" s="23" t="s">
        <v>13</v>
      </c>
      <c r="C151" s="24" t="s">
        <v>102</v>
      </c>
      <c r="D151" s="32">
        <v>250</v>
      </c>
      <c r="E151" t="s">
        <v>107</v>
      </c>
      <c r="F151" s="43"/>
    </row>
    <row r="152" spans="2:6" ht="18">
      <c r="B152" s="23" t="s">
        <v>131</v>
      </c>
      <c r="C152" s="24" t="s">
        <v>102</v>
      </c>
      <c r="D152" s="30">
        <v>125</v>
      </c>
      <c r="F152" s="43"/>
    </row>
    <row r="153" spans="2:6" ht="18">
      <c r="B153" s="23" t="s">
        <v>110</v>
      </c>
      <c r="C153" s="24" t="s">
        <v>102</v>
      </c>
      <c r="D153" s="32">
        <v>250</v>
      </c>
      <c r="E153" t="s">
        <v>105</v>
      </c>
      <c r="F153" s="43"/>
    </row>
    <row r="154" spans="2:6" ht="18">
      <c r="B154" s="27" t="s">
        <v>18</v>
      </c>
      <c r="C154" s="28" t="s">
        <v>102</v>
      </c>
      <c r="D154" s="30">
        <v>250</v>
      </c>
      <c r="E154" t="s">
        <v>107</v>
      </c>
      <c r="F154" s="43"/>
    </row>
    <row r="155" spans="2:6" ht="18">
      <c r="B155" s="14" t="s">
        <v>101</v>
      </c>
      <c r="C155" s="15" t="s">
        <v>102</v>
      </c>
      <c r="D155" s="25">
        <v>250</v>
      </c>
      <c r="E155" t="s">
        <v>106</v>
      </c>
      <c r="F155" s="43"/>
    </row>
    <row r="156" spans="2:6" ht="18">
      <c r="B156" s="34" t="s">
        <v>25</v>
      </c>
      <c r="C156" s="35" t="s">
        <v>102</v>
      </c>
      <c r="D156" s="25">
        <v>500</v>
      </c>
      <c r="E156" t="s">
        <v>150</v>
      </c>
      <c r="F156" s="43"/>
    </row>
    <row r="157" spans="2:6" ht="18">
      <c r="B157" s="34" t="s">
        <v>149</v>
      </c>
      <c r="C157" s="35" t="s">
        <v>102</v>
      </c>
      <c r="D157" s="25">
        <v>-250</v>
      </c>
      <c r="F157" s="43"/>
    </row>
    <row r="158" spans="2:6" ht="18">
      <c r="B158" s="34" t="s">
        <v>124</v>
      </c>
      <c r="C158" s="35" t="s">
        <v>102</v>
      </c>
      <c r="D158" s="32">
        <v>125</v>
      </c>
      <c r="E158" t="s">
        <v>141</v>
      </c>
      <c r="F158" s="43"/>
    </row>
    <row r="159" spans="2:6" ht="18">
      <c r="B159" s="34" t="s">
        <v>125</v>
      </c>
      <c r="C159" s="35" t="s">
        <v>102</v>
      </c>
      <c r="D159" s="32">
        <v>125</v>
      </c>
      <c r="E159" t="s">
        <v>141</v>
      </c>
    </row>
    <row r="160" spans="2:6" ht="18">
      <c r="B160" s="38" t="s">
        <v>126</v>
      </c>
      <c r="C160" s="40" t="s">
        <v>102</v>
      </c>
      <c r="D160" s="25">
        <v>125</v>
      </c>
      <c r="E160" t="s">
        <v>145</v>
      </c>
    </row>
    <row r="161" spans="2:5" ht="18">
      <c r="B161" s="23" t="s">
        <v>63</v>
      </c>
      <c r="C161" s="24" t="s">
        <v>102</v>
      </c>
      <c r="D161" s="30">
        <v>125</v>
      </c>
      <c r="E161" t="s">
        <v>105</v>
      </c>
    </row>
    <row r="162" spans="2:5" ht="18">
      <c r="B162" s="34" t="s">
        <v>127</v>
      </c>
      <c r="C162" s="35" t="s">
        <v>102</v>
      </c>
      <c r="D162" s="25">
        <v>125</v>
      </c>
      <c r="E162" t="s">
        <v>147</v>
      </c>
    </row>
    <row r="163" spans="2:5" ht="18">
      <c r="B163" s="23" t="s">
        <v>142</v>
      </c>
      <c r="C163" s="15" t="s">
        <v>102</v>
      </c>
      <c r="D163" s="30">
        <v>125</v>
      </c>
      <c r="E163" t="s">
        <v>140</v>
      </c>
    </row>
    <row r="164" spans="2:5" ht="18">
      <c r="B164" s="34" t="s">
        <v>128</v>
      </c>
      <c r="C164" s="35" t="s">
        <v>102</v>
      </c>
      <c r="D164" s="32">
        <v>250</v>
      </c>
      <c r="E164" t="s">
        <v>139</v>
      </c>
    </row>
    <row r="165" spans="2:5" ht="18">
      <c r="B165" s="34" t="s">
        <v>138</v>
      </c>
      <c r="C165" s="35" t="s">
        <v>102</v>
      </c>
      <c r="D165" s="32">
        <v>250</v>
      </c>
      <c r="E165" t="s">
        <v>139</v>
      </c>
    </row>
    <row r="166" spans="2:5" ht="18">
      <c r="B166" s="23" t="s">
        <v>129</v>
      </c>
      <c r="C166" s="24" t="s">
        <v>102</v>
      </c>
      <c r="D166" s="30">
        <v>125</v>
      </c>
      <c r="E166" t="s">
        <v>107</v>
      </c>
    </row>
    <row r="167" spans="2:5" ht="18">
      <c r="B167" s="33" t="s">
        <v>109</v>
      </c>
      <c r="C167" s="42" t="s">
        <v>102</v>
      </c>
      <c r="D167" s="25">
        <v>125</v>
      </c>
      <c r="E167" t="s">
        <v>103</v>
      </c>
    </row>
    <row r="168" spans="2:5" ht="18">
      <c r="B168" s="34" t="s">
        <v>130</v>
      </c>
      <c r="C168" s="35" t="s">
        <v>102</v>
      </c>
      <c r="D168" s="32">
        <v>125</v>
      </c>
      <c r="E168" t="s">
        <v>139</v>
      </c>
    </row>
    <row r="169" spans="2:5" ht="18">
      <c r="B169" s="14" t="s">
        <v>32</v>
      </c>
      <c r="C169" s="15"/>
      <c r="D169" s="25">
        <f>SUM(D129:D168)</f>
        <v>6500</v>
      </c>
      <c r="E169" s="44"/>
    </row>
    <row r="170" spans="2:5" ht="18">
      <c r="B170" s="14" t="s">
        <v>148</v>
      </c>
      <c r="C170" s="15"/>
      <c r="D170" s="25">
        <f>SUM(D169+D128)</f>
        <v>6748.08</v>
      </c>
    </row>
    <row r="171" spans="2:5" ht="18">
      <c r="B171" s="11" t="s">
        <v>33</v>
      </c>
      <c r="C171" s="15"/>
      <c r="D171" s="25"/>
    </row>
    <row r="172" spans="2:5" ht="18">
      <c r="B172" s="14" t="s">
        <v>151</v>
      </c>
      <c r="C172" s="15"/>
      <c r="D172" s="25">
        <v>200</v>
      </c>
    </row>
    <row r="173" spans="2:5" ht="18">
      <c r="B173" s="14" t="s">
        <v>89</v>
      </c>
      <c r="C173" s="15"/>
      <c r="D173" s="25">
        <v>5092.22</v>
      </c>
    </row>
    <row r="174" spans="2:5" ht="18">
      <c r="B174" s="14" t="s">
        <v>54</v>
      </c>
      <c r="C174" s="15"/>
      <c r="D174" s="25">
        <v>1400</v>
      </c>
    </row>
    <row r="175" spans="2:5" ht="18">
      <c r="B175" s="14" t="s">
        <v>38</v>
      </c>
      <c r="C175" s="15"/>
      <c r="D175" s="13">
        <f>SUM(D172:D174)</f>
        <v>6692.22</v>
      </c>
    </row>
    <row r="176" spans="2:5" ht="18">
      <c r="B176" s="20" t="s">
        <v>39</v>
      </c>
      <c r="C176" s="21"/>
      <c r="D176" s="22">
        <f>SUM(D170-D175)</f>
        <v>55.859999999999673</v>
      </c>
    </row>
    <row r="178" spans="2:7">
      <c r="G178" t="s">
        <v>155</v>
      </c>
    </row>
    <row r="180" spans="2:7" ht="18">
      <c r="B180" s="8" t="s">
        <v>152</v>
      </c>
      <c r="C180" s="9"/>
      <c r="D180" s="10"/>
    </row>
    <row r="181" spans="2:7" ht="18">
      <c r="B181" s="11" t="s">
        <v>4</v>
      </c>
      <c r="C181" s="12"/>
      <c r="D181" s="13"/>
    </row>
    <row r="182" spans="2:7" ht="18">
      <c r="B182" s="46" t="s">
        <v>154</v>
      </c>
      <c r="C182" s="47"/>
      <c r="D182" s="13">
        <v>55.86</v>
      </c>
    </row>
    <row r="183" spans="2:7" ht="18">
      <c r="B183" s="51" t="s">
        <v>21</v>
      </c>
      <c r="C183" s="52" t="s">
        <v>231</v>
      </c>
      <c r="D183" s="25">
        <v>500</v>
      </c>
      <c r="E183" s="44" t="s">
        <v>167</v>
      </c>
    </row>
    <row r="184" spans="2:7" ht="18">
      <c r="B184" s="23" t="s">
        <v>108</v>
      </c>
      <c r="C184" s="52" t="s">
        <v>231</v>
      </c>
      <c r="D184" s="32">
        <v>175</v>
      </c>
      <c r="E184" s="44" t="s">
        <v>179</v>
      </c>
    </row>
    <row r="185" spans="2:7" ht="18">
      <c r="B185" s="39" t="s">
        <v>184</v>
      </c>
      <c r="C185" s="52" t="s">
        <v>231</v>
      </c>
      <c r="D185" s="53">
        <v>275</v>
      </c>
      <c r="E185" s="44" t="s">
        <v>183</v>
      </c>
    </row>
    <row r="186" spans="2:7" ht="18">
      <c r="B186" s="39" t="s">
        <v>181</v>
      </c>
      <c r="C186" s="52" t="s">
        <v>231</v>
      </c>
      <c r="D186" s="32">
        <v>150</v>
      </c>
      <c r="E186" s="44" t="s">
        <v>168</v>
      </c>
    </row>
    <row r="187" spans="2:7" ht="18">
      <c r="B187" s="39" t="s">
        <v>175</v>
      </c>
      <c r="C187" s="52" t="s">
        <v>231</v>
      </c>
      <c r="D187" s="53">
        <v>250</v>
      </c>
      <c r="E187" s="44" t="s">
        <v>176</v>
      </c>
    </row>
    <row r="188" spans="2:7" ht="18">
      <c r="B188" s="23" t="s">
        <v>166</v>
      </c>
      <c r="C188" s="52" t="s">
        <v>231</v>
      </c>
      <c r="D188" s="32">
        <v>250</v>
      </c>
      <c r="E188" s="44" t="s">
        <v>176</v>
      </c>
    </row>
    <row r="189" spans="2:7" ht="18">
      <c r="B189" s="54" t="s">
        <v>113</v>
      </c>
      <c r="C189" s="52" t="s">
        <v>231</v>
      </c>
      <c r="D189" s="32">
        <v>250</v>
      </c>
      <c r="E189" s="44" t="s">
        <v>105</v>
      </c>
    </row>
    <row r="190" spans="2:7" ht="18">
      <c r="B190" s="39" t="s">
        <v>10</v>
      </c>
      <c r="C190" s="52" t="s">
        <v>231</v>
      </c>
      <c r="D190" s="32">
        <v>150</v>
      </c>
      <c r="E190" s="44" t="s">
        <v>105</v>
      </c>
    </row>
    <row r="191" spans="2:7" ht="18">
      <c r="B191" s="36" t="s">
        <v>143</v>
      </c>
      <c r="C191" s="52" t="s">
        <v>231</v>
      </c>
      <c r="D191" s="32">
        <v>0</v>
      </c>
      <c r="E191" s="55" t="s">
        <v>174</v>
      </c>
    </row>
    <row r="192" spans="2:7" ht="18">
      <c r="B192" s="36" t="s">
        <v>72</v>
      </c>
      <c r="C192" s="52" t="s">
        <v>231</v>
      </c>
      <c r="D192" s="32">
        <v>250</v>
      </c>
      <c r="E192" s="44" t="s">
        <v>173</v>
      </c>
    </row>
    <row r="193" spans="2:5" ht="18">
      <c r="B193" s="23" t="s">
        <v>132</v>
      </c>
      <c r="C193" s="52" t="s">
        <v>231</v>
      </c>
      <c r="D193" s="30">
        <v>150</v>
      </c>
      <c r="E193" s="44" t="s">
        <v>105</v>
      </c>
    </row>
    <row r="194" spans="2:5" ht="18">
      <c r="B194" s="23" t="s">
        <v>133</v>
      </c>
      <c r="C194" s="52" t="s">
        <v>231</v>
      </c>
      <c r="D194" s="32">
        <v>150</v>
      </c>
      <c r="E194" s="44" t="s">
        <v>159</v>
      </c>
    </row>
    <row r="195" spans="2:5" ht="18">
      <c r="B195" s="23" t="s">
        <v>120</v>
      </c>
      <c r="C195" s="52" t="s">
        <v>231</v>
      </c>
      <c r="D195" s="32">
        <v>250</v>
      </c>
      <c r="E195" s="44" t="s">
        <v>156</v>
      </c>
    </row>
    <row r="196" spans="2:5" ht="18">
      <c r="B196" s="54" t="s">
        <v>121</v>
      </c>
      <c r="C196" s="52" t="s">
        <v>231</v>
      </c>
      <c r="D196" s="30">
        <v>250</v>
      </c>
      <c r="E196" s="44" t="s">
        <v>178</v>
      </c>
    </row>
    <row r="197" spans="2:5" ht="18">
      <c r="B197" s="54" t="s">
        <v>123</v>
      </c>
      <c r="C197" s="52" t="s">
        <v>231</v>
      </c>
      <c r="D197" s="32">
        <v>250</v>
      </c>
      <c r="E197" s="44" t="s">
        <v>157</v>
      </c>
    </row>
    <row r="198" spans="2:5" ht="18">
      <c r="B198" s="39" t="s">
        <v>169</v>
      </c>
      <c r="C198" s="52" t="s">
        <v>231</v>
      </c>
      <c r="D198" s="56">
        <v>250</v>
      </c>
      <c r="E198" s="44" t="s">
        <v>176</v>
      </c>
    </row>
    <row r="199" spans="2:5" ht="18">
      <c r="B199" s="23" t="s">
        <v>13</v>
      </c>
      <c r="C199" s="52" t="s">
        <v>231</v>
      </c>
      <c r="D199" s="32">
        <v>500</v>
      </c>
      <c r="E199" s="44" t="s">
        <v>160</v>
      </c>
    </row>
    <row r="200" spans="2:5" ht="18">
      <c r="B200" s="23" t="s">
        <v>163</v>
      </c>
      <c r="C200" s="52" t="s">
        <v>231</v>
      </c>
      <c r="D200" s="53">
        <v>250</v>
      </c>
      <c r="E200" s="44" t="s">
        <v>179</v>
      </c>
    </row>
    <row r="201" spans="2:5" ht="18">
      <c r="B201" s="23" t="s">
        <v>131</v>
      </c>
      <c r="C201" s="52" t="s">
        <v>231</v>
      </c>
      <c r="D201" s="30">
        <v>250</v>
      </c>
      <c r="E201" s="44" t="s">
        <v>162</v>
      </c>
    </row>
    <row r="202" spans="2:5" ht="18">
      <c r="B202" s="23" t="s">
        <v>101</v>
      </c>
      <c r="C202" s="52" t="s">
        <v>231</v>
      </c>
      <c r="D202" s="25">
        <v>250</v>
      </c>
      <c r="E202" s="44" t="s">
        <v>158</v>
      </c>
    </row>
    <row r="203" spans="2:5" ht="18">
      <c r="B203" s="27" t="s">
        <v>164</v>
      </c>
      <c r="C203" s="52" t="s">
        <v>231</v>
      </c>
      <c r="D203" s="30">
        <v>250</v>
      </c>
      <c r="E203" s="44" t="s">
        <v>103</v>
      </c>
    </row>
    <row r="204" spans="2:5" ht="18">
      <c r="B204" s="36" t="s">
        <v>25</v>
      </c>
      <c r="C204" s="52" t="s">
        <v>231</v>
      </c>
      <c r="D204" s="25">
        <v>500</v>
      </c>
      <c r="E204" s="44" t="s">
        <v>177</v>
      </c>
    </row>
    <row r="205" spans="2:5" ht="18">
      <c r="B205" s="36" t="s">
        <v>124</v>
      </c>
      <c r="C205" s="52" t="s">
        <v>231</v>
      </c>
      <c r="D205" s="32">
        <v>150</v>
      </c>
      <c r="E205" s="44" t="s">
        <v>176</v>
      </c>
    </row>
    <row r="206" spans="2:5" ht="18">
      <c r="B206" s="36" t="s">
        <v>165</v>
      </c>
      <c r="C206" s="52" t="s">
        <v>231</v>
      </c>
      <c r="D206" s="30">
        <v>150</v>
      </c>
      <c r="E206" s="44" t="s">
        <v>172</v>
      </c>
    </row>
    <row r="207" spans="2:5" ht="18">
      <c r="B207" s="23" t="s">
        <v>63</v>
      </c>
      <c r="C207" s="52" t="s">
        <v>231</v>
      </c>
      <c r="D207" s="30">
        <v>250</v>
      </c>
      <c r="E207" s="44" t="s">
        <v>178</v>
      </c>
    </row>
    <row r="208" spans="2:5" ht="18">
      <c r="B208" s="36" t="s">
        <v>128</v>
      </c>
      <c r="C208" s="52" t="s">
        <v>231</v>
      </c>
      <c r="D208" s="32">
        <v>250</v>
      </c>
      <c r="E208" s="44" t="s">
        <v>168</v>
      </c>
    </row>
    <row r="209" spans="2:5" ht="18">
      <c r="B209" s="36" t="s">
        <v>77</v>
      </c>
      <c r="C209" s="52" t="s">
        <v>231</v>
      </c>
      <c r="D209" s="32">
        <v>150</v>
      </c>
      <c r="E209" s="44" t="s">
        <v>176</v>
      </c>
    </row>
    <row r="210" spans="2:5" ht="18">
      <c r="B210" s="39" t="s">
        <v>170</v>
      </c>
      <c r="C210" s="52" t="s">
        <v>231</v>
      </c>
      <c r="D210" s="32">
        <v>300</v>
      </c>
      <c r="E210" s="44" t="s">
        <v>171</v>
      </c>
    </row>
    <row r="211" spans="2:5" ht="18">
      <c r="B211" s="36" t="s">
        <v>130</v>
      </c>
      <c r="C211" s="52" t="s">
        <v>231</v>
      </c>
      <c r="D211" s="32">
        <v>150</v>
      </c>
      <c r="E211" s="44" t="s">
        <v>161</v>
      </c>
    </row>
    <row r="212" spans="2:5" ht="18">
      <c r="B212" s="14" t="s">
        <v>32</v>
      </c>
      <c r="C212" s="15"/>
      <c r="D212" s="25">
        <f>SUM(D183:D211)</f>
        <v>6950</v>
      </c>
      <c r="E212" s="44"/>
    </row>
    <row r="213" spans="2:5" ht="18">
      <c r="B213" s="14" t="s">
        <v>153</v>
      </c>
      <c r="C213" s="15"/>
      <c r="D213" s="25">
        <f>SUM(D212+D182)</f>
        <v>7005.86</v>
      </c>
    </row>
    <row r="214" spans="2:5" ht="18">
      <c r="B214" s="11" t="s">
        <v>33</v>
      </c>
      <c r="C214" s="15"/>
      <c r="D214" s="25"/>
    </row>
    <row r="215" spans="2:5" ht="18">
      <c r="B215" s="14" t="s">
        <v>89</v>
      </c>
      <c r="C215" s="52" t="s">
        <v>231</v>
      </c>
      <c r="D215" s="25">
        <v>5669</v>
      </c>
      <c r="E215" t="s">
        <v>180</v>
      </c>
    </row>
    <row r="216" spans="2:5" ht="18">
      <c r="B216" s="14" t="s">
        <v>54</v>
      </c>
      <c r="C216" s="52" t="s">
        <v>231</v>
      </c>
      <c r="D216" s="25">
        <v>1000</v>
      </c>
      <c r="E216" s="58" t="s">
        <v>182</v>
      </c>
    </row>
    <row r="217" spans="2:5" ht="18">
      <c r="B217" s="14" t="s">
        <v>38</v>
      </c>
      <c r="C217" s="15"/>
      <c r="D217" s="13">
        <f>SUM(D215:D216)</f>
        <v>6669</v>
      </c>
    </row>
    <row r="218" spans="2:5" ht="18">
      <c r="B218" s="71" t="s">
        <v>39</v>
      </c>
      <c r="C218" s="21"/>
      <c r="D218" s="22">
        <f>SUM(D213-D217)</f>
        <v>336.85999999999967</v>
      </c>
    </row>
    <row r="219" spans="2:5" ht="18">
      <c r="B219" s="70"/>
      <c r="C219" s="49"/>
      <c r="D219" s="50"/>
    </row>
    <row r="220" spans="2:5">
      <c r="D220" s="57"/>
    </row>
    <row r="222" spans="2:5" ht="18">
      <c r="B222" s="8" t="s">
        <v>185</v>
      </c>
      <c r="C222" s="9"/>
      <c r="D222" s="10"/>
    </row>
    <row r="223" spans="2:5" ht="18">
      <c r="B223" s="11" t="s">
        <v>4</v>
      </c>
      <c r="C223" s="12"/>
      <c r="D223" s="13"/>
    </row>
    <row r="224" spans="2:5" ht="18">
      <c r="B224" s="46" t="s">
        <v>186</v>
      </c>
      <c r="C224" s="47"/>
      <c r="D224" s="13">
        <v>336.86</v>
      </c>
    </row>
    <row r="225" spans="2:8" ht="18">
      <c r="B225" s="51" t="s">
        <v>21</v>
      </c>
      <c r="C225" s="52" t="s">
        <v>189</v>
      </c>
      <c r="D225" s="25">
        <v>600</v>
      </c>
      <c r="E225" s="44" t="s">
        <v>219</v>
      </c>
      <c r="H225" s="50"/>
    </row>
    <row r="226" spans="2:8" ht="18">
      <c r="B226" s="23" t="s">
        <v>108</v>
      </c>
      <c r="C226" s="52" t="s">
        <v>189</v>
      </c>
      <c r="D226" s="32">
        <v>200</v>
      </c>
      <c r="E226" s="44" t="s">
        <v>176</v>
      </c>
      <c r="H226" s="65"/>
    </row>
    <row r="227" spans="2:8" ht="18">
      <c r="B227" s="62" t="s">
        <v>230</v>
      </c>
      <c r="C227" s="63"/>
      <c r="D227" s="64"/>
      <c r="E227" s="44"/>
      <c r="H227" s="66"/>
    </row>
    <row r="228" spans="2:8" ht="18">
      <c r="B228" s="39" t="s">
        <v>246</v>
      </c>
      <c r="C228" s="52" t="s">
        <v>189</v>
      </c>
      <c r="D228" s="32">
        <v>200</v>
      </c>
      <c r="E228" s="44" t="s">
        <v>223</v>
      </c>
      <c r="H228" s="65"/>
    </row>
    <row r="229" spans="2:8" ht="18">
      <c r="B229" s="23" t="s">
        <v>166</v>
      </c>
      <c r="C229" s="52" t="s">
        <v>189</v>
      </c>
      <c r="D229" s="32">
        <v>300</v>
      </c>
      <c r="E229" s="44" t="s">
        <v>147</v>
      </c>
      <c r="H229" s="65"/>
    </row>
    <row r="230" spans="2:8" ht="18">
      <c r="B230" s="36" t="s">
        <v>113</v>
      </c>
      <c r="C230" s="52" t="s">
        <v>189</v>
      </c>
      <c r="D230" s="59">
        <v>300</v>
      </c>
      <c r="E230" s="44" t="s">
        <v>203</v>
      </c>
      <c r="H230" s="65"/>
    </row>
    <row r="231" spans="2:8" ht="18">
      <c r="B231" s="54" t="s">
        <v>45</v>
      </c>
      <c r="C231" s="52" t="s">
        <v>189</v>
      </c>
      <c r="D231" s="32">
        <v>200</v>
      </c>
      <c r="E231" s="44" t="s">
        <v>161</v>
      </c>
      <c r="H231" s="65"/>
    </row>
    <row r="232" spans="2:8" ht="18">
      <c r="B232" s="39" t="s">
        <v>213</v>
      </c>
      <c r="C232" s="52" t="s">
        <v>189</v>
      </c>
      <c r="D232" s="32">
        <v>300</v>
      </c>
      <c r="E232" s="44" t="s">
        <v>204</v>
      </c>
      <c r="F232" t="s">
        <v>214</v>
      </c>
      <c r="H232" s="65"/>
    </row>
    <row r="233" spans="2:8" ht="18">
      <c r="B233" s="36" t="s">
        <v>206</v>
      </c>
      <c r="C233" s="52" t="s">
        <v>189</v>
      </c>
      <c r="D233" s="32">
        <v>225</v>
      </c>
      <c r="E233" s="68" t="s">
        <v>205</v>
      </c>
      <c r="H233" s="65"/>
    </row>
    <row r="234" spans="2:8" ht="18">
      <c r="B234" s="36" t="s">
        <v>19</v>
      </c>
      <c r="C234" s="52" t="s">
        <v>189</v>
      </c>
      <c r="D234" s="32">
        <v>200</v>
      </c>
      <c r="E234" s="69" t="s">
        <v>176</v>
      </c>
      <c r="F234" t="s">
        <v>193</v>
      </c>
      <c r="H234" s="65"/>
    </row>
    <row r="235" spans="2:8" ht="18">
      <c r="B235" s="36" t="s">
        <v>72</v>
      </c>
      <c r="C235" s="52" t="s">
        <v>189</v>
      </c>
      <c r="D235" s="32">
        <v>300</v>
      </c>
      <c r="E235" s="44" t="s">
        <v>176</v>
      </c>
      <c r="H235" s="65"/>
    </row>
    <row r="236" spans="2:8" ht="18">
      <c r="B236" s="23" t="s">
        <v>132</v>
      </c>
      <c r="C236" s="52" t="s">
        <v>189</v>
      </c>
      <c r="D236" s="30">
        <v>200</v>
      </c>
      <c r="E236" s="44" t="s">
        <v>137</v>
      </c>
      <c r="G236" t="s">
        <v>201</v>
      </c>
      <c r="H236" s="66"/>
    </row>
    <row r="237" spans="2:8" ht="18">
      <c r="B237" s="23" t="s">
        <v>212</v>
      </c>
      <c r="C237" s="52" t="s">
        <v>189</v>
      </c>
      <c r="D237" s="32">
        <v>200</v>
      </c>
      <c r="E237" s="44" t="s">
        <v>190</v>
      </c>
      <c r="H237" s="65"/>
    </row>
    <row r="238" spans="2:8" ht="18">
      <c r="B238" s="36" t="s">
        <v>192</v>
      </c>
      <c r="C238" s="52" t="s">
        <v>189</v>
      </c>
      <c r="D238" s="53">
        <v>200</v>
      </c>
      <c r="E238" s="44" t="s">
        <v>176</v>
      </c>
      <c r="H238" s="66"/>
    </row>
    <row r="239" spans="2:8" ht="18">
      <c r="B239" s="54" t="s">
        <v>187</v>
      </c>
      <c r="C239" s="52" t="s">
        <v>189</v>
      </c>
      <c r="D239" s="32">
        <v>300</v>
      </c>
      <c r="E239" s="44" t="s">
        <v>161</v>
      </c>
      <c r="H239" s="65"/>
    </row>
    <row r="240" spans="2:8" ht="18">
      <c r="B240" s="54" t="s">
        <v>188</v>
      </c>
      <c r="C240" s="60" t="s">
        <v>189</v>
      </c>
      <c r="D240" s="30">
        <v>300</v>
      </c>
      <c r="E240" s="44" t="s">
        <v>161</v>
      </c>
      <c r="H240" s="66"/>
    </row>
    <row r="241" spans="2:8" ht="18">
      <c r="B241" s="54" t="s">
        <v>217</v>
      </c>
      <c r="C241" s="61" t="s">
        <v>189</v>
      </c>
      <c r="D241" s="30">
        <v>200</v>
      </c>
      <c r="E241" s="44" t="s">
        <v>147</v>
      </c>
      <c r="H241" s="66"/>
    </row>
    <row r="242" spans="2:8" ht="18">
      <c r="B242" s="54" t="s">
        <v>200</v>
      </c>
      <c r="C242" s="61" t="s">
        <v>189</v>
      </c>
      <c r="D242" s="32">
        <v>200</v>
      </c>
      <c r="E242" s="44" t="s">
        <v>176</v>
      </c>
      <c r="F242" t="s">
        <v>199</v>
      </c>
      <c r="H242" s="65"/>
    </row>
    <row r="243" spans="2:8" ht="18">
      <c r="B243" s="23" t="s">
        <v>216</v>
      </c>
      <c r="C243" s="52" t="s">
        <v>189</v>
      </c>
      <c r="D243" s="32">
        <v>225</v>
      </c>
      <c r="E243" s="44" t="s">
        <v>215</v>
      </c>
      <c r="H243" s="65"/>
    </row>
    <row r="244" spans="2:8" ht="18">
      <c r="B244" s="23" t="s">
        <v>30</v>
      </c>
      <c r="C244" s="52" t="s">
        <v>189</v>
      </c>
      <c r="D244" s="32">
        <v>300</v>
      </c>
      <c r="E244" s="44" t="s">
        <v>204</v>
      </c>
      <c r="H244" s="65"/>
    </row>
    <row r="245" spans="2:8" ht="18">
      <c r="B245" s="23" t="s">
        <v>13</v>
      </c>
      <c r="C245" s="52" t="s">
        <v>189</v>
      </c>
      <c r="D245" s="32">
        <v>600</v>
      </c>
      <c r="E245" s="44" t="s">
        <v>137</v>
      </c>
      <c r="H245" s="65"/>
    </row>
    <row r="246" spans="2:8" ht="18">
      <c r="B246" s="23" t="s">
        <v>163</v>
      </c>
      <c r="C246" s="52" t="s">
        <v>189</v>
      </c>
      <c r="D246" s="53">
        <v>300</v>
      </c>
      <c r="E246" s="44" t="s">
        <v>137</v>
      </c>
      <c r="H246" s="66"/>
    </row>
    <row r="247" spans="2:8" ht="18">
      <c r="B247" s="23" t="s">
        <v>221</v>
      </c>
      <c r="C247" s="52" t="s">
        <v>189</v>
      </c>
      <c r="D247" s="30">
        <v>300</v>
      </c>
      <c r="E247" s="44" t="s">
        <v>202</v>
      </c>
      <c r="H247" s="66"/>
    </row>
    <row r="248" spans="2:8" ht="18">
      <c r="B248" s="23" t="s">
        <v>194</v>
      </c>
      <c r="C248" s="52" t="s">
        <v>189</v>
      </c>
      <c r="D248" s="30">
        <v>200</v>
      </c>
      <c r="E248" s="44" t="s">
        <v>195</v>
      </c>
      <c r="F248" t="s">
        <v>196</v>
      </c>
      <c r="H248" s="66"/>
    </row>
    <row r="249" spans="2:8" ht="18">
      <c r="B249" s="23" t="s">
        <v>101</v>
      </c>
      <c r="C249" s="52" t="s">
        <v>189</v>
      </c>
      <c r="D249" s="25">
        <v>300</v>
      </c>
      <c r="E249" s="44" t="s">
        <v>137</v>
      </c>
      <c r="H249" s="50"/>
    </row>
    <row r="250" spans="2:8" ht="18">
      <c r="B250" s="27" t="s">
        <v>191</v>
      </c>
      <c r="C250" s="52" t="s">
        <v>189</v>
      </c>
      <c r="D250" s="30">
        <v>300</v>
      </c>
      <c r="E250" s="44" t="s">
        <v>137</v>
      </c>
      <c r="H250" s="66"/>
    </row>
    <row r="251" spans="2:8" ht="18">
      <c r="B251" s="36" t="s">
        <v>218</v>
      </c>
      <c r="C251" s="52" t="s">
        <v>189</v>
      </c>
      <c r="D251" s="25">
        <v>600</v>
      </c>
      <c r="E251" s="44" t="s">
        <v>190</v>
      </c>
      <c r="H251" s="50"/>
    </row>
    <row r="252" spans="2:8" ht="18">
      <c r="B252" s="23" t="s">
        <v>63</v>
      </c>
      <c r="C252" s="52" t="s">
        <v>189</v>
      </c>
      <c r="D252" s="30">
        <v>300</v>
      </c>
      <c r="E252" s="44" t="s">
        <v>205</v>
      </c>
      <c r="H252" s="66"/>
    </row>
    <row r="253" spans="2:8" ht="18">
      <c r="B253" s="23" t="s">
        <v>197</v>
      </c>
      <c r="C253" s="52" t="s">
        <v>189</v>
      </c>
      <c r="D253" s="30">
        <v>200</v>
      </c>
      <c r="E253" s="44" t="s">
        <v>176</v>
      </c>
      <c r="F253" s="44" t="s">
        <v>198</v>
      </c>
      <c r="H253" s="66"/>
    </row>
    <row r="254" spans="2:8" ht="18">
      <c r="B254" s="36" t="s">
        <v>128</v>
      </c>
      <c r="C254" s="52" t="s">
        <v>189</v>
      </c>
      <c r="D254" s="32">
        <v>200</v>
      </c>
      <c r="E254" s="44" t="s">
        <v>204</v>
      </c>
      <c r="H254" s="65"/>
    </row>
    <row r="255" spans="2:8" ht="18">
      <c r="B255" s="36" t="s">
        <v>210</v>
      </c>
      <c r="C255" s="52" t="s">
        <v>189</v>
      </c>
      <c r="D255" s="32">
        <v>200</v>
      </c>
      <c r="E255" s="44" t="s">
        <v>220</v>
      </c>
      <c r="H255" s="65"/>
    </row>
    <row r="256" spans="2:8" ht="18">
      <c r="B256" s="39" t="s">
        <v>170</v>
      </c>
      <c r="C256" s="52" t="s">
        <v>189</v>
      </c>
      <c r="D256" s="32">
        <v>300</v>
      </c>
      <c r="E256" s="44" t="s">
        <v>137</v>
      </c>
      <c r="H256" s="65"/>
    </row>
    <row r="257" spans="1:8" ht="18">
      <c r="B257" s="36" t="s">
        <v>130</v>
      </c>
      <c r="C257" s="52" t="s">
        <v>189</v>
      </c>
      <c r="D257" s="32">
        <v>200</v>
      </c>
      <c r="E257" s="44" t="s">
        <v>176</v>
      </c>
      <c r="H257" s="65"/>
    </row>
    <row r="258" spans="1:8" ht="18">
      <c r="B258" s="14" t="s">
        <v>32</v>
      </c>
      <c r="C258" s="15"/>
      <c r="D258" s="25">
        <f>SUM(D225:D257)</f>
        <v>8950</v>
      </c>
      <c r="E258" s="44"/>
    </row>
    <row r="259" spans="1:8" ht="18">
      <c r="B259" s="14" t="s">
        <v>211</v>
      </c>
      <c r="C259" s="15"/>
      <c r="D259" s="25">
        <f>SUM(D224+D258)</f>
        <v>9286.86</v>
      </c>
      <c r="H259" s="57"/>
    </row>
    <row r="260" spans="1:8" ht="18">
      <c r="B260" s="11" t="s">
        <v>33</v>
      </c>
      <c r="C260" s="15"/>
      <c r="D260" s="25"/>
    </row>
    <row r="261" spans="1:8" ht="18">
      <c r="A261" s="67">
        <v>1385</v>
      </c>
      <c r="B261" s="14" t="s">
        <v>89</v>
      </c>
      <c r="C261" s="52" t="s">
        <v>189</v>
      </c>
      <c r="D261" s="25">
        <v>6940.81</v>
      </c>
      <c r="E261" t="s">
        <v>207</v>
      </c>
    </row>
    <row r="262" spans="1:8" ht="18">
      <c r="A262" s="67">
        <v>1386</v>
      </c>
      <c r="B262" s="14" t="s">
        <v>209</v>
      </c>
      <c r="C262" s="52" t="s">
        <v>189</v>
      </c>
      <c r="D262" s="25">
        <v>800</v>
      </c>
      <c r="E262" s="58" t="s">
        <v>208</v>
      </c>
    </row>
    <row r="263" spans="1:8" ht="18">
      <c r="A263" s="67"/>
      <c r="B263" s="14" t="s">
        <v>222</v>
      </c>
      <c r="C263" s="61"/>
      <c r="D263" s="25">
        <v>200</v>
      </c>
      <c r="E263" s="58"/>
    </row>
    <row r="264" spans="1:8" ht="18">
      <c r="B264" s="14" t="s">
        <v>38</v>
      </c>
      <c r="C264" s="15"/>
      <c r="D264" s="13">
        <f>SUM(D261:D263)</f>
        <v>7940.81</v>
      </c>
    </row>
    <row r="265" spans="1:8" ht="18">
      <c r="B265" s="20" t="s">
        <v>39</v>
      </c>
      <c r="C265" s="21"/>
      <c r="D265" s="22">
        <f>SUM(D259-D264)</f>
        <v>1346.0500000000002</v>
      </c>
    </row>
    <row r="266" spans="1:8">
      <c r="G266" t="s">
        <v>234</v>
      </c>
    </row>
    <row r="269" spans="1:8" ht="20">
      <c r="B269" s="73" t="s">
        <v>224</v>
      </c>
      <c r="C269" s="74"/>
      <c r="D269" s="75"/>
    </row>
    <row r="270" spans="1:8" ht="20">
      <c r="B270" s="76" t="s">
        <v>4</v>
      </c>
      <c r="C270" s="77"/>
      <c r="D270" s="78"/>
    </row>
    <row r="271" spans="1:8" ht="20">
      <c r="B271" s="112" t="s">
        <v>227</v>
      </c>
      <c r="C271" s="80"/>
      <c r="D271" s="78">
        <v>1346.05</v>
      </c>
    </row>
    <row r="272" spans="1:8" ht="20">
      <c r="B272" s="86" t="s">
        <v>232</v>
      </c>
      <c r="C272" s="82" t="s">
        <v>225</v>
      </c>
      <c r="D272" s="91">
        <v>300</v>
      </c>
      <c r="E272" t="s">
        <v>226</v>
      </c>
    </row>
    <row r="273" spans="1:11" ht="20">
      <c r="B273" s="79" t="s">
        <v>265</v>
      </c>
      <c r="C273" s="80"/>
      <c r="D273" s="113">
        <f>SUM(D271:D272)</f>
        <v>1646.05</v>
      </c>
    </row>
    <row r="274" spans="1:11" ht="20">
      <c r="A274">
        <v>1</v>
      </c>
      <c r="B274" s="81" t="s">
        <v>259</v>
      </c>
      <c r="C274" s="82"/>
      <c r="D274" s="83">
        <v>600</v>
      </c>
      <c r="E274" t="s">
        <v>271</v>
      </c>
      <c r="I274" s="101"/>
      <c r="J274" s="100"/>
      <c r="K274" s="102"/>
    </row>
    <row r="275" spans="1:11" ht="20">
      <c r="A275">
        <v>2</v>
      </c>
      <c r="B275" s="84" t="s">
        <v>108</v>
      </c>
      <c r="C275" s="82"/>
      <c r="D275" s="85">
        <v>200</v>
      </c>
      <c r="E275" t="s">
        <v>176</v>
      </c>
      <c r="I275" s="101"/>
      <c r="J275" s="100"/>
      <c r="K275" s="102"/>
    </row>
    <row r="276" spans="1:11" ht="20">
      <c r="A276">
        <v>3</v>
      </c>
      <c r="B276" s="84" t="s">
        <v>256</v>
      </c>
      <c r="C276" s="82"/>
      <c r="D276" s="85">
        <v>100</v>
      </c>
      <c r="E276" t="s">
        <v>176</v>
      </c>
      <c r="I276" s="101"/>
      <c r="J276" s="100"/>
      <c r="K276" s="102"/>
    </row>
    <row r="277" spans="1:11" ht="20">
      <c r="A277">
        <v>4</v>
      </c>
      <c r="B277" s="86" t="s">
        <v>264</v>
      </c>
      <c r="C277" s="82"/>
      <c r="D277" s="87">
        <v>325</v>
      </c>
      <c r="E277" t="s">
        <v>287</v>
      </c>
      <c r="I277" s="101"/>
      <c r="J277" s="100"/>
      <c r="K277" s="102"/>
    </row>
    <row r="278" spans="1:11" ht="20">
      <c r="A278">
        <v>16</v>
      </c>
      <c r="B278" s="86" t="s">
        <v>257</v>
      </c>
      <c r="C278" s="82"/>
      <c r="D278" s="87">
        <v>100</v>
      </c>
      <c r="E278" t="s">
        <v>176</v>
      </c>
      <c r="I278" s="101"/>
      <c r="J278" s="100"/>
      <c r="K278" s="102"/>
    </row>
    <row r="279" spans="1:11" ht="20">
      <c r="A279">
        <v>5</v>
      </c>
      <c r="B279" s="86" t="s">
        <v>268</v>
      </c>
      <c r="C279" s="82"/>
      <c r="D279" s="87">
        <v>112.5</v>
      </c>
      <c r="E279" t="s">
        <v>266</v>
      </c>
      <c r="I279" s="101"/>
      <c r="J279" s="100"/>
      <c r="K279" s="103"/>
    </row>
    <row r="280" spans="1:11" ht="21">
      <c r="A280">
        <v>6</v>
      </c>
      <c r="B280" s="86" t="s">
        <v>263</v>
      </c>
      <c r="C280" s="82"/>
      <c r="D280" s="85">
        <v>200</v>
      </c>
      <c r="E280" t="s">
        <v>238</v>
      </c>
      <c r="F280" s="72" t="s">
        <v>244</v>
      </c>
      <c r="I280" s="101"/>
      <c r="J280" s="100"/>
      <c r="K280" s="103"/>
    </row>
    <row r="281" spans="1:11" ht="20">
      <c r="A281">
        <v>7</v>
      </c>
      <c r="B281" s="84" t="s">
        <v>175</v>
      </c>
      <c r="C281" s="82"/>
      <c r="D281" s="85">
        <v>200</v>
      </c>
      <c r="E281" t="s">
        <v>176</v>
      </c>
      <c r="I281" s="101"/>
      <c r="J281" s="100"/>
      <c r="K281" s="102"/>
    </row>
    <row r="282" spans="1:11" ht="20">
      <c r="A282">
        <v>8</v>
      </c>
      <c r="B282" s="84" t="s">
        <v>166</v>
      </c>
      <c r="C282" s="82"/>
      <c r="D282" s="85">
        <v>300</v>
      </c>
      <c r="E282" t="s">
        <v>176</v>
      </c>
      <c r="F282" t="s">
        <v>274</v>
      </c>
      <c r="I282" s="101"/>
      <c r="J282" s="100"/>
      <c r="K282" s="102"/>
    </row>
    <row r="283" spans="1:11" ht="20">
      <c r="A283">
        <v>9</v>
      </c>
      <c r="B283" s="84" t="s">
        <v>247</v>
      </c>
      <c r="C283" s="82"/>
      <c r="D283" s="85">
        <v>100</v>
      </c>
      <c r="E283" t="s">
        <v>176</v>
      </c>
      <c r="I283" s="101"/>
      <c r="J283" s="100"/>
      <c r="K283" s="102"/>
    </row>
    <row r="284" spans="1:11" ht="20">
      <c r="A284">
        <v>10</v>
      </c>
      <c r="B284" s="84" t="s">
        <v>235</v>
      </c>
      <c r="C284" s="82"/>
      <c r="D284" s="85">
        <v>100</v>
      </c>
      <c r="E284" t="s">
        <v>238</v>
      </c>
      <c r="I284" s="101"/>
      <c r="J284" s="100"/>
      <c r="K284" s="105"/>
    </row>
    <row r="285" spans="1:11" ht="20">
      <c r="A285">
        <v>11</v>
      </c>
      <c r="B285" s="88" t="s">
        <v>113</v>
      </c>
      <c r="C285" s="82"/>
      <c r="D285" s="89">
        <v>300</v>
      </c>
      <c r="E285" t="s">
        <v>240</v>
      </c>
      <c r="I285" s="101"/>
      <c r="J285" s="100"/>
      <c r="K285" s="105"/>
    </row>
    <row r="286" spans="1:11" ht="20">
      <c r="A286">
        <v>12</v>
      </c>
      <c r="B286" s="90" t="s">
        <v>45</v>
      </c>
      <c r="C286" s="82"/>
      <c r="D286" s="85">
        <v>225</v>
      </c>
      <c r="E286" t="s">
        <v>273</v>
      </c>
      <c r="F286" t="s">
        <v>201</v>
      </c>
      <c r="I286" s="101"/>
      <c r="J286" s="100"/>
      <c r="K286" s="105"/>
    </row>
    <row r="287" spans="1:11" ht="20">
      <c r="A287">
        <v>13</v>
      </c>
      <c r="B287" s="90" t="s">
        <v>270</v>
      </c>
      <c r="C287" s="82"/>
      <c r="D287" s="85">
        <v>0</v>
      </c>
      <c r="I287" s="101"/>
      <c r="J287" s="100"/>
      <c r="K287" s="105"/>
    </row>
    <row r="288" spans="1:11" ht="20">
      <c r="A288">
        <v>14</v>
      </c>
      <c r="B288" s="88" t="s">
        <v>237</v>
      </c>
      <c r="C288" s="82"/>
      <c r="D288" s="85">
        <v>300</v>
      </c>
      <c r="E288" t="s">
        <v>254</v>
      </c>
      <c r="I288" s="101"/>
      <c r="J288" s="100"/>
      <c r="K288" s="105"/>
    </row>
    <row r="289" spans="1:11" ht="20">
      <c r="A289">
        <v>15</v>
      </c>
      <c r="B289" s="86" t="s">
        <v>248</v>
      </c>
      <c r="C289" s="82"/>
      <c r="D289" s="85">
        <v>0</v>
      </c>
      <c r="I289" s="101"/>
      <c r="J289" s="100"/>
      <c r="K289" s="102"/>
    </row>
    <row r="290" spans="1:11" ht="20">
      <c r="A290">
        <v>17</v>
      </c>
      <c r="B290" s="86" t="s">
        <v>116</v>
      </c>
      <c r="C290" s="82"/>
      <c r="D290" s="85"/>
      <c r="I290" s="101"/>
      <c r="J290" s="100"/>
      <c r="K290" s="102"/>
    </row>
    <row r="291" spans="1:11" ht="21">
      <c r="A291">
        <v>18</v>
      </c>
      <c r="B291" s="90" t="s">
        <v>19</v>
      </c>
      <c r="C291" s="92"/>
      <c r="D291" s="85">
        <v>100</v>
      </c>
      <c r="E291" t="s">
        <v>272</v>
      </c>
      <c r="I291" s="101"/>
      <c r="J291" s="100"/>
      <c r="K291" s="105"/>
    </row>
    <row r="292" spans="1:11" ht="20">
      <c r="A292">
        <v>19</v>
      </c>
      <c r="B292" s="90" t="s">
        <v>277</v>
      </c>
      <c r="C292" s="92"/>
      <c r="D292" s="85">
        <v>100</v>
      </c>
      <c r="E292" t="s">
        <v>261</v>
      </c>
      <c r="I292" s="101"/>
      <c r="J292" s="100"/>
      <c r="K292" s="105"/>
    </row>
    <row r="293" spans="1:11" ht="20">
      <c r="A293">
        <v>20</v>
      </c>
      <c r="B293" s="88" t="s">
        <v>72</v>
      </c>
      <c r="C293" s="82"/>
      <c r="D293" s="85">
        <v>300</v>
      </c>
      <c r="E293" t="s">
        <v>176</v>
      </c>
      <c r="I293" s="101"/>
      <c r="J293" s="100"/>
      <c r="K293" s="102"/>
    </row>
    <row r="294" spans="1:11" ht="20">
      <c r="A294">
        <v>21</v>
      </c>
      <c r="B294" s="84" t="s">
        <v>132</v>
      </c>
      <c r="C294" s="82"/>
      <c r="D294" s="87">
        <v>200</v>
      </c>
      <c r="E294" t="s">
        <v>139</v>
      </c>
      <c r="I294" s="101"/>
      <c r="J294" s="100"/>
      <c r="K294" s="102"/>
    </row>
    <row r="295" spans="1:11" ht="20">
      <c r="A295">
        <v>22</v>
      </c>
      <c r="B295" s="84" t="s">
        <v>133</v>
      </c>
      <c r="C295" s="82"/>
      <c r="D295" s="85">
        <v>200</v>
      </c>
      <c r="E295" t="s">
        <v>205</v>
      </c>
      <c r="I295" s="101"/>
      <c r="J295" s="100"/>
      <c r="K295" s="102"/>
    </row>
    <row r="296" spans="1:11" ht="20">
      <c r="A296">
        <v>23</v>
      </c>
      <c r="B296" s="90" t="s">
        <v>187</v>
      </c>
      <c r="C296" s="82"/>
      <c r="D296" s="85">
        <v>300</v>
      </c>
      <c r="E296" t="s">
        <v>254</v>
      </c>
      <c r="I296" s="101"/>
      <c r="J296" s="100"/>
      <c r="K296" s="102"/>
    </row>
    <row r="297" spans="1:11" ht="20">
      <c r="A297">
        <v>24</v>
      </c>
      <c r="B297" s="90" t="s">
        <v>269</v>
      </c>
      <c r="C297" s="92"/>
      <c r="D297" s="85">
        <v>112.5</v>
      </c>
      <c r="E297" t="s">
        <v>266</v>
      </c>
      <c r="I297" s="101"/>
      <c r="J297" s="100"/>
      <c r="K297" s="102"/>
    </row>
    <row r="298" spans="1:11" ht="20">
      <c r="A298">
        <v>25</v>
      </c>
      <c r="B298" s="84" t="s">
        <v>278</v>
      </c>
      <c r="C298" s="82"/>
      <c r="D298" s="85">
        <v>200</v>
      </c>
      <c r="E298" t="s">
        <v>261</v>
      </c>
      <c r="I298" s="101"/>
      <c r="J298" s="100"/>
      <c r="K298" s="102"/>
    </row>
    <row r="299" spans="1:11" ht="20">
      <c r="A299">
        <v>26</v>
      </c>
      <c r="B299" s="90" t="s">
        <v>188</v>
      </c>
      <c r="C299" s="92"/>
      <c r="D299" s="87">
        <v>300</v>
      </c>
      <c r="E299" t="s">
        <v>238</v>
      </c>
      <c r="I299" s="101"/>
      <c r="J299" s="100"/>
      <c r="K299" s="102"/>
    </row>
    <row r="300" spans="1:11" ht="20">
      <c r="A300">
        <v>27</v>
      </c>
      <c r="B300" s="90" t="s">
        <v>255</v>
      </c>
      <c r="C300" s="93"/>
      <c r="D300" s="85">
        <v>200</v>
      </c>
      <c r="E300" t="s">
        <v>176</v>
      </c>
      <c r="I300" s="101"/>
      <c r="J300" s="100"/>
      <c r="K300" s="102"/>
    </row>
    <row r="301" spans="1:11" ht="20">
      <c r="A301">
        <v>28</v>
      </c>
      <c r="B301" s="84" t="s">
        <v>249</v>
      </c>
      <c r="C301" s="82"/>
      <c r="D301" s="85">
        <v>300</v>
      </c>
      <c r="E301" t="s">
        <v>242</v>
      </c>
      <c r="I301" s="101"/>
      <c r="J301" s="100"/>
      <c r="K301" s="102"/>
    </row>
    <row r="302" spans="1:11" ht="20">
      <c r="A302">
        <v>29</v>
      </c>
      <c r="B302" s="84" t="s">
        <v>13</v>
      </c>
      <c r="C302" s="82"/>
      <c r="D302" s="85">
        <v>600</v>
      </c>
      <c r="E302" t="s">
        <v>238</v>
      </c>
      <c r="I302" s="101"/>
      <c r="J302" s="100"/>
      <c r="K302" s="102"/>
    </row>
    <row r="303" spans="1:11" ht="20">
      <c r="A303">
        <v>30</v>
      </c>
      <c r="B303" s="84" t="s">
        <v>258</v>
      </c>
      <c r="C303" s="82"/>
      <c r="D303" s="91">
        <v>300</v>
      </c>
      <c r="E303" t="s">
        <v>144</v>
      </c>
      <c r="F303" t="s">
        <v>201</v>
      </c>
      <c r="I303" s="101"/>
      <c r="J303" s="100"/>
      <c r="K303" s="102"/>
    </row>
    <row r="304" spans="1:11" ht="20">
      <c r="A304">
        <v>31</v>
      </c>
      <c r="B304" s="84" t="s">
        <v>279</v>
      </c>
      <c r="C304" s="82"/>
      <c r="D304" s="87">
        <v>300</v>
      </c>
      <c r="E304" s="110" t="s">
        <v>260</v>
      </c>
      <c r="I304" s="101"/>
      <c r="J304" s="100"/>
      <c r="K304" s="102"/>
    </row>
    <row r="305" spans="1:11" ht="20">
      <c r="A305">
        <v>32</v>
      </c>
      <c r="B305" s="84" t="s">
        <v>194</v>
      </c>
      <c r="C305" s="82"/>
      <c r="D305" s="87">
        <v>200</v>
      </c>
      <c r="E305" t="s">
        <v>242</v>
      </c>
      <c r="I305" s="101"/>
      <c r="J305" s="100"/>
      <c r="K305" s="102"/>
    </row>
    <row r="306" spans="1:11" ht="20">
      <c r="A306" s="31">
        <v>33</v>
      </c>
      <c r="B306" s="84" t="s">
        <v>101</v>
      </c>
      <c r="C306" s="82"/>
      <c r="D306" s="83">
        <v>300</v>
      </c>
      <c r="E306" t="s">
        <v>242</v>
      </c>
      <c r="I306" s="101"/>
      <c r="J306" s="100"/>
      <c r="K306" s="106"/>
    </row>
    <row r="307" spans="1:11" ht="21">
      <c r="A307" s="114">
        <v>34</v>
      </c>
      <c r="B307" s="94" t="s">
        <v>164</v>
      </c>
      <c r="C307" s="82"/>
      <c r="D307" s="87">
        <v>600</v>
      </c>
      <c r="E307" t="s">
        <v>190</v>
      </c>
      <c r="F307" s="72" t="s">
        <v>276</v>
      </c>
      <c r="I307" s="101"/>
      <c r="J307" s="100"/>
      <c r="K307" s="102"/>
    </row>
    <row r="308" spans="1:11" ht="21">
      <c r="A308" s="111">
        <v>34</v>
      </c>
      <c r="B308" s="94" t="s">
        <v>253</v>
      </c>
      <c r="C308" s="82"/>
      <c r="D308" s="87">
        <v>-270</v>
      </c>
      <c r="E308" t="s">
        <v>243</v>
      </c>
      <c r="F308" s="72"/>
      <c r="I308" s="101"/>
      <c r="J308" s="100"/>
      <c r="K308" s="102"/>
    </row>
    <row r="309" spans="1:11" ht="20">
      <c r="A309">
        <v>35</v>
      </c>
      <c r="B309" s="88" t="s">
        <v>236</v>
      </c>
      <c r="C309" s="82"/>
      <c r="D309" s="83">
        <v>600</v>
      </c>
      <c r="E309" t="s">
        <v>238</v>
      </c>
      <c r="I309" s="101"/>
      <c r="J309" s="100"/>
      <c r="K309" s="107"/>
    </row>
    <row r="310" spans="1:11" ht="21">
      <c r="A310">
        <v>36</v>
      </c>
      <c r="B310" s="90" t="s">
        <v>239</v>
      </c>
      <c r="C310" s="82"/>
      <c r="D310" s="83">
        <v>300</v>
      </c>
      <c r="E310" t="s">
        <v>190</v>
      </c>
      <c r="F310" s="72" t="s">
        <v>276</v>
      </c>
      <c r="I310" s="104"/>
      <c r="J310" s="108"/>
      <c r="K310" s="106"/>
    </row>
    <row r="311" spans="1:11" ht="20">
      <c r="A311">
        <v>37</v>
      </c>
      <c r="B311" s="84" t="s">
        <v>245</v>
      </c>
      <c r="C311" s="82"/>
      <c r="D311" s="87">
        <v>200</v>
      </c>
      <c r="E311" t="s">
        <v>254</v>
      </c>
      <c r="I311" s="101"/>
      <c r="J311" s="100"/>
      <c r="K311" s="102"/>
    </row>
    <row r="312" spans="1:11" ht="20">
      <c r="A312">
        <v>38</v>
      </c>
      <c r="B312" s="84" t="s">
        <v>250</v>
      </c>
      <c r="C312" s="82"/>
      <c r="D312" s="87">
        <v>0</v>
      </c>
      <c r="I312" s="101"/>
      <c r="J312" s="100"/>
      <c r="K312" s="102"/>
    </row>
    <row r="313" spans="1:11" ht="20">
      <c r="A313">
        <v>39</v>
      </c>
      <c r="B313" s="84" t="s">
        <v>125</v>
      </c>
      <c r="C313" s="82"/>
      <c r="D313" s="87"/>
      <c r="I313" s="101"/>
      <c r="J313" s="100"/>
      <c r="K313" s="102"/>
    </row>
    <row r="314" spans="1:11" ht="20">
      <c r="A314">
        <v>40</v>
      </c>
      <c r="B314" s="88" t="s">
        <v>251</v>
      </c>
      <c r="C314" s="82"/>
      <c r="D314" s="87">
        <v>200</v>
      </c>
      <c r="E314" t="s">
        <v>144</v>
      </c>
      <c r="I314" s="101"/>
      <c r="J314" s="100"/>
      <c r="K314" s="102"/>
    </row>
    <row r="315" spans="1:11" ht="21">
      <c r="A315">
        <v>41</v>
      </c>
      <c r="B315" s="84" t="s">
        <v>63</v>
      </c>
      <c r="C315" s="82"/>
      <c r="D315" s="87">
        <v>300</v>
      </c>
      <c r="E315" t="s">
        <v>266</v>
      </c>
      <c r="F315" s="109"/>
      <c r="I315" s="101"/>
      <c r="J315" s="100"/>
      <c r="K315" s="102"/>
    </row>
    <row r="316" spans="1:11" ht="20">
      <c r="A316">
        <v>42</v>
      </c>
      <c r="B316" s="84" t="s">
        <v>262</v>
      </c>
      <c r="C316" s="82"/>
      <c r="D316" s="87">
        <v>200</v>
      </c>
      <c r="E316" s="31" t="s">
        <v>275</v>
      </c>
      <c r="I316" s="101"/>
      <c r="J316" s="100"/>
      <c r="K316" s="102"/>
    </row>
    <row r="317" spans="1:11" ht="20">
      <c r="A317">
        <v>43</v>
      </c>
      <c r="B317" s="84" t="s">
        <v>197</v>
      </c>
      <c r="C317" s="82"/>
      <c r="D317" s="87">
        <v>230</v>
      </c>
      <c r="E317" t="s">
        <v>176</v>
      </c>
      <c r="I317" s="101"/>
      <c r="J317" s="100"/>
      <c r="K317" s="102"/>
    </row>
    <row r="318" spans="1:11" ht="21">
      <c r="A318">
        <v>44</v>
      </c>
      <c r="B318" s="88" t="s">
        <v>128</v>
      </c>
      <c r="C318" s="82"/>
      <c r="D318" s="85">
        <v>200</v>
      </c>
      <c r="E318" t="s">
        <v>144</v>
      </c>
      <c r="F318" s="109"/>
      <c r="I318" s="101"/>
      <c r="J318" s="100"/>
      <c r="K318" s="102"/>
    </row>
    <row r="319" spans="1:11" ht="20">
      <c r="A319">
        <v>45</v>
      </c>
      <c r="B319" s="88" t="s">
        <v>241</v>
      </c>
      <c r="C319" s="82"/>
      <c r="D319" s="85">
        <v>200</v>
      </c>
      <c r="E319" t="s">
        <v>242</v>
      </c>
      <c r="I319" s="101"/>
      <c r="J319" s="100"/>
      <c r="K319" s="102"/>
    </row>
    <row r="320" spans="1:11" ht="20">
      <c r="A320">
        <v>46</v>
      </c>
      <c r="B320" s="90" t="s">
        <v>129</v>
      </c>
      <c r="C320" s="93"/>
      <c r="D320" s="85"/>
      <c r="I320" s="101"/>
      <c r="J320" s="100"/>
      <c r="K320" s="102"/>
    </row>
    <row r="321" spans="1:11" ht="20">
      <c r="A321">
        <v>47</v>
      </c>
      <c r="B321" s="90" t="s">
        <v>252</v>
      </c>
      <c r="C321" s="93"/>
      <c r="D321" s="85">
        <v>100</v>
      </c>
      <c r="E321" t="s">
        <v>176</v>
      </c>
      <c r="F321" t="s">
        <v>201</v>
      </c>
      <c r="I321" s="101"/>
      <c r="J321" s="100"/>
      <c r="K321" s="102"/>
    </row>
    <row r="322" spans="1:11" ht="20">
      <c r="B322" s="95" t="s">
        <v>32</v>
      </c>
      <c r="C322" s="96"/>
      <c r="D322" s="83">
        <f>SUM(D274:D321)</f>
        <v>10035</v>
      </c>
      <c r="I322" s="101"/>
      <c r="J322" s="100"/>
      <c r="K322" s="102"/>
    </row>
    <row r="323" spans="1:11" ht="20">
      <c r="B323" s="95" t="s">
        <v>228</v>
      </c>
      <c r="C323" s="96"/>
      <c r="D323" s="83">
        <f>SUM(D273+D322)</f>
        <v>11681.05</v>
      </c>
      <c r="I323" s="101"/>
      <c r="J323" s="100"/>
      <c r="K323" s="102"/>
    </row>
    <row r="324" spans="1:11" ht="20">
      <c r="B324" s="76" t="s">
        <v>33</v>
      </c>
      <c r="C324" s="96"/>
      <c r="D324" s="83"/>
      <c r="I324" s="101"/>
      <c r="J324" s="100"/>
      <c r="K324" s="102"/>
    </row>
    <row r="325" spans="1:11" ht="20">
      <c r="A325" s="43">
        <v>2016</v>
      </c>
      <c r="B325" s="95" t="s">
        <v>89</v>
      </c>
      <c r="C325" s="82"/>
      <c r="D325" s="83">
        <v>7618.99</v>
      </c>
      <c r="E325" t="s">
        <v>267</v>
      </c>
      <c r="I325" s="101"/>
      <c r="J325" s="100"/>
      <c r="K325" s="102"/>
    </row>
    <row r="326" spans="1:11" ht="20">
      <c r="A326" s="43">
        <v>2017</v>
      </c>
      <c r="B326" s="95" t="s">
        <v>229</v>
      </c>
      <c r="C326" s="82"/>
      <c r="D326" s="83">
        <v>1500</v>
      </c>
      <c r="E326" s="110" t="s">
        <v>281</v>
      </c>
      <c r="I326" s="101"/>
      <c r="J326" s="100"/>
      <c r="K326" s="102"/>
    </row>
    <row r="327" spans="1:11" ht="20">
      <c r="B327" s="95" t="s">
        <v>38</v>
      </c>
      <c r="C327" s="96"/>
      <c r="D327" s="78">
        <f>SUM(D325:D326)</f>
        <v>9118.99</v>
      </c>
      <c r="I327" s="101"/>
      <c r="J327" s="100"/>
      <c r="K327" s="102"/>
    </row>
    <row r="328" spans="1:11" ht="20">
      <c r="A328" s="67"/>
      <c r="B328" s="97" t="s">
        <v>39</v>
      </c>
      <c r="C328" s="98"/>
      <c r="D328" s="99">
        <f>SUM(D323-D327)</f>
        <v>2562.0599999999995</v>
      </c>
      <c r="I328" s="101"/>
      <c r="J328" s="100"/>
      <c r="K328" s="102"/>
    </row>
    <row r="329" spans="1:11">
      <c r="A329" s="67"/>
      <c r="I329" s="101"/>
      <c r="J329" s="100"/>
      <c r="K329" s="102"/>
    </row>
    <row r="330" spans="1:11">
      <c r="I330" s="101"/>
      <c r="J330" s="100"/>
      <c r="K330" s="102"/>
    </row>
    <row r="331" spans="1:11" ht="20">
      <c r="B331" s="73" t="s">
        <v>280</v>
      </c>
      <c r="C331" s="74"/>
      <c r="D331" s="75"/>
    </row>
    <row r="332" spans="1:11" ht="20">
      <c r="B332" s="76" t="s">
        <v>4</v>
      </c>
      <c r="C332" s="77"/>
      <c r="D332" s="78"/>
    </row>
    <row r="333" spans="1:11" ht="20">
      <c r="B333" s="112" t="s">
        <v>227</v>
      </c>
      <c r="C333" s="80"/>
      <c r="D333" s="78">
        <v>1346.05</v>
      </c>
    </row>
    <row r="334" spans="1:11" ht="20">
      <c r="B334" s="86" t="s">
        <v>232</v>
      </c>
      <c r="C334" s="82" t="s">
        <v>225</v>
      </c>
      <c r="D334" s="91">
        <v>300</v>
      </c>
      <c r="E334" t="s">
        <v>226</v>
      </c>
    </row>
    <row r="335" spans="1:11" ht="20">
      <c r="B335" s="79" t="s">
        <v>265</v>
      </c>
      <c r="C335" s="80"/>
      <c r="D335" s="113">
        <f>SUM(D333:D334)</f>
        <v>1646.05</v>
      </c>
    </row>
    <row r="336" spans="1:11" ht="21">
      <c r="A336">
        <v>6</v>
      </c>
      <c r="B336" s="86" t="s">
        <v>263</v>
      </c>
      <c r="C336" s="82"/>
      <c r="D336" s="85">
        <v>200</v>
      </c>
      <c r="E336" t="s">
        <v>238</v>
      </c>
      <c r="F336" s="72" t="s">
        <v>244</v>
      </c>
    </row>
    <row r="337" spans="1:6" ht="20">
      <c r="A337">
        <v>10</v>
      </c>
      <c r="B337" s="84" t="s">
        <v>235</v>
      </c>
      <c r="C337" s="82"/>
      <c r="D337" s="85">
        <v>100</v>
      </c>
      <c r="E337" t="s">
        <v>238</v>
      </c>
    </row>
    <row r="338" spans="1:6" ht="20">
      <c r="A338">
        <v>11</v>
      </c>
      <c r="B338" s="88" t="s">
        <v>113</v>
      </c>
      <c r="C338" s="82"/>
      <c r="D338" s="89">
        <v>300</v>
      </c>
      <c r="E338" t="s">
        <v>240</v>
      </c>
    </row>
    <row r="339" spans="1:6" ht="20">
      <c r="A339">
        <v>13</v>
      </c>
      <c r="B339" s="90" t="s">
        <v>270</v>
      </c>
      <c r="C339" s="82"/>
      <c r="D339" s="85">
        <v>0</v>
      </c>
    </row>
    <row r="340" spans="1:6" ht="20">
      <c r="A340">
        <v>14</v>
      </c>
      <c r="B340" s="88" t="s">
        <v>237</v>
      </c>
      <c r="C340" s="82"/>
      <c r="D340" s="85">
        <v>300</v>
      </c>
      <c r="E340" t="s">
        <v>254</v>
      </c>
    </row>
    <row r="341" spans="1:6" ht="20">
      <c r="A341">
        <v>15</v>
      </c>
      <c r="B341" s="86" t="s">
        <v>248</v>
      </c>
      <c r="C341" s="82"/>
      <c r="D341" s="85">
        <v>0</v>
      </c>
    </row>
    <row r="342" spans="1:6" ht="20">
      <c r="A342">
        <v>17</v>
      </c>
      <c r="B342" s="86" t="s">
        <v>116</v>
      </c>
      <c r="C342" s="82"/>
      <c r="D342" s="85"/>
    </row>
    <row r="343" spans="1:6" ht="20">
      <c r="A343">
        <v>21</v>
      </c>
      <c r="B343" s="84" t="s">
        <v>132</v>
      </c>
      <c r="C343" s="82"/>
      <c r="D343" s="87">
        <v>200</v>
      </c>
      <c r="E343" t="s">
        <v>139</v>
      </c>
    </row>
    <row r="344" spans="1:6" ht="20">
      <c r="A344">
        <v>23</v>
      </c>
      <c r="B344" s="90" t="s">
        <v>187</v>
      </c>
      <c r="C344" s="82"/>
      <c r="D344" s="85">
        <v>300</v>
      </c>
      <c r="E344" t="s">
        <v>254</v>
      </c>
    </row>
    <row r="345" spans="1:6" ht="20">
      <c r="A345">
        <v>26</v>
      </c>
      <c r="B345" s="90" t="s">
        <v>188</v>
      </c>
      <c r="C345" s="92"/>
      <c r="D345" s="87">
        <v>300</v>
      </c>
      <c r="E345" t="s">
        <v>238</v>
      </c>
    </row>
    <row r="346" spans="1:6" ht="20">
      <c r="A346">
        <v>28</v>
      </c>
      <c r="B346" s="84" t="s">
        <v>249</v>
      </c>
      <c r="C346" s="82"/>
      <c r="D346" s="85">
        <v>300</v>
      </c>
      <c r="E346" t="s">
        <v>242</v>
      </c>
    </row>
    <row r="347" spans="1:6" ht="20">
      <c r="A347">
        <v>29</v>
      </c>
      <c r="B347" s="84" t="s">
        <v>13</v>
      </c>
      <c r="C347" s="82"/>
      <c r="D347" s="85">
        <v>600</v>
      </c>
      <c r="E347" t="s">
        <v>238</v>
      </c>
    </row>
    <row r="348" spans="1:6" ht="20">
      <c r="A348">
        <v>32</v>
      </c>
      <c r="B348" s="84" t="s">
        <v>194</v>
      </c>
      <c r="C348" s="82"/>
      <c r="D348" s="87">
        <v>200</v>
      </c>
      <c r="E348" t="s">
        <v>242</v>
      </c>
    </row>
    <row r="349" spans="1:6" ht="20">
      <c r="A349" s="31">
        <v>33</v>
      </c>
      <c r="B349" s="84" t="s">
        <v>101</v>
      </c>
      <c r="C349" s="82"/>
      <c r="D349" s="83">
        <v>300</v>
      </c>
      <c r="E349" t="s">
        <v>242</v>
      </c>
    </row>
    <row r="350" spans="1:6" ht="21">
      <c r="A350" s="114">
        <v>34</v>
      </c>
      <c r="B350" s="94" t="s">
        <v>164</v>
      </c>
      <c r="C350" s="82"/>
      <c r="D350" s="87">
        <v>600</v>
      </c>
      <c r="E350" t="s">
        <v>190</v>
      </c>
      <c r="F350" s="72" t="s">
        <v>276</v>
      </c>
    </row>
    <row r="351" spans="1:6" ht="21">
      <c r="A351" s="111">
        <v>34</v>
      </c>
      <c r="B351" s="94" t="s">
        <v>253</v>
      </c>
      <c r="C351" s="82"/>
      <c r="D351" s="87">
        <v>-270</v>
      </c>
      <c r="E351" t="s">
        <v>243</v>
      </c>
      <c r="F351" s="72"/>
    </row>
    <row r="352" spans="1:6" ht="20">
      <c r="A352">
        <v>35</v>
      </c>
      <c r="B352" s="88" t="s">
        <v>236</v>
      </c>
      <c r="C352" s="82"/>
      <c r="D352" s="83">
        <v>600</v>
      </c>
      <c r="E352" t="s">
        <v>238</v>
      </c>
    </row>
    <row r="353" spans="1:6" ht="21">
      <c r="A353">
        <v>36</v>
      </c>
      <c r="B353" s="90" t="s">
        <v>239</v>
      </c>
      <c r="C353" s="82"/>
      <c r="D353" s="83">
        <v>300</v>
      </c>
      <c r="E353" t="s">
        <v>190</v>
      </c>
      <c r="F353" s="72" t="s">
        <v>276</v>
      </c>
    </row>
    <row r="354" spans="1:6" ht="20">
      <c r="A354">
        <v>37</v>
      </c>
      <c r="B354" s="84" t="s">
        <v>245</v>
      </c>
      <c r="C354" s="82"/>
      <c r="D354" s="87">
        <v>200</v>
      </c>
      <c r="E354" t="s">
        <v>254</v>
      </c>
    </row>
    <row r="355" spans="1:6" ht="20">
      <c r="A355">
        <v>38</v>
      </c>
      <c r="B355" s="84" t="s">
        <v>250</v>
      </c>
      <c r="C355" s="82"/>
      <c r="D355" s="87">
        <v>0</v>
      </c>
    </row>
    <row r="356" spans="1:6" ht="20">
      <c r="A356">
        <v>39</v>
      </c>
      <c r="B356" s="84" t="s">
        <v>125</v>
      </c>
      <c r="C356" s="82"/>
      <c r="D356" s="87"/>
    </row>
    <row r="357" spans="1:6" ht="20">
      <c r="A357">
        <v>42</v>
      </c>
      <c r="B357" s="84" t="s">
        <v>93</v>
      </c>
      <c r="C357" s="82"/>
      <c r="D357" s="87"/>
    </row>
    <row r="358" spans="1:6" ht="20">
      <c r="A358">
        <v>45</v>
      </c>
      <c r="B358" s="88" t="s">
        <v>241</v>
      </c>
      <c r="C358" s="82"/>
      <c r="D358" s="85">
        <v>200</v>
      </c>
      <c r="E358" t="s">
        <v>242</v>
      </c>
    </row>
    <row r="359" spans="1:6" ht="20">
      <c r="A359">
        <v>46</v>
      </c>
      <c r="B359" s="90" t="s">
        <v>129</v>
      </c>
      <c r="C359" s="93"/>
      <c r="D359" s="85"/>
    </row>
    <row r="360" spans="1:6" ht="20">
      <c r="B360" s="95" t="s">
        <v>32</v>
      </c>
      <c r="C360" s="96"/>
      <c r="D360" s="83">
        <f>SUM(D336:D359)</f>
        <v>4730</v>
      </c>
    </row>
    <row r="361" spans="1:6" ht="20">
      <c r="B361" s="95" t="s">
        <v>228</v>
      </c>
      <c r="C361" s="96"/>
      <c r="D361" s="83">
        <f>SUM(D335+D360)</f>
        <v>6376.05</v>
      </c>
    </row>
    <row r="362" spans="1:6" ht="20">
      <c r="B362" s="76" t="s">
        <v>33</v>
      </c>
      <c r="C362" s="96"/>
      <c r="D362" s="83"/>
    </row>
    <row r="363" spans="1:6" ht="20">
      <c r="B363" s="95" t="s">
        <v>38</v>
      </c>
      <c r="C363" s="96"/>
      <c r="D363" s="78">
        <v>0</v>
      </c>
    </row>
    <row r="364" spans="1:6" ht="20">
      <c r="A364" s="67"/>
      <c r="B364" s="97" t="s">
        <v>39</v>
      </c>
      <c r="C364" s="98"/>
      <c r="D364" s="99">
        <f>SUM(D361-D363)</f>
        <v>6376.05</v>
      </c>
    </row>
    <row r="367" spans="1:6" ht="20">
      <c r="B367" s="73" t="s">
        <v>282</v>
      </c>
      <c r="C367" s="74"/>
      <c r="D367" s="75"/>
    </row>
    <row r="368" spans="1:6" ht="20">
      <c r="B368" s="76" t="s">
        <v>4</v>
      </c>
      <c r="C368" s="77"/>
      <c r="D368" s="78"/>
    </row>
    <row r="369" spans="1:6" ht="20">
      <c r="B369" s="112" t="s">
        <v>284</v>
      </c>
      <c r="C369" s="80"/>
      <c r="D369" s="78">
        <f>D364</f>
        <v>6376.05</v>
      </c>
    </row>
    <row r="370" spans="1:6" ht="20">
      <c r="A370">
        <v>1</v>
      </c>
      <c r="B370" s="81" t="s">
        <v>259</v>
      </c>
      <c r="C370" s="82"/>
      <c r="D370" s="83">
        <v>600</v>
      </c>
      <c r="E370" t="s">
        <v>271</v>
      </c>
    </row>
    <row r="371" spans="1:6" ht="20">
      <c r="A371">
        <v>2</v>
      </c>
      <c r="B371" s="84" t="s">
        <v>108</v>
      </c>
      <c r="C371" s="82"/>
      <c r="D371" s="85">
        <v>200</v>
      </c>
      <c r="E371" t="s">
        <v>176</v>
      </c>
    </row>
    <row r="372" spans="1:6" ht="20">
      <c r="A372">
        <v>3</v>
      </c>
      <c r="B372" s="84" t="s">
        <v>256</v>
      </c>
      <c r="C372" s="82"/>
      <c r="D372" s="85">
        <v>100</v>
      </c>
      <c r="E372" t="s">
        <v>176</v>
      </c>
    </row>
    <row r="373" spans="1:6" ht="20">
      <c r="A373">
        <v>4</v>
      </c>
      <c r="B373" s="86" t="s">
        <v>264</v>
      </c>
      <c r="C373" s="82"/>
      <c r="D373" s="87"/>
    </row>
    <row r="374" spans="1:6" ht="20">
      <c r="A374">
        <v>16</v>
      </c>
      <c r="B374" s="86" t="s">
        <v>257</v>
      </c>
      <c r="C374" s="82"/>
      <c r="D374" s="87">
        <v>100</v>
      </c>
      <c r="E374" t="s">
        <v>176</v>
      </c>
    </row>
    <row r="375" spans="1:6" ht="20">
      <c r="A375">
        <v>5</v>
      </c>
      <c r="B375" s="86" t="s">
        <v>268</v>
      </c>
      <c r="C375" s="82"/>
      <c r="D375" s="87">
        <v>112.5</v>
      </c>
      <c r="E375" t="s">
        <v>266</v>
      </c>
    </row>
    <row r="376" spans="1:6" ht="20">
      <c r="A376" t="s">
        <v>201</v>
      </c>
      <c r="B376" s="84" t="s">
        <v>175</v>
      </c>
      <c r="C376" s="82"/>
      <c r="D376" s="85">
        <v>200</v>
      </c>
      <c r="E376" t="s">
        <v>176</v>
      </c>
    </row>
    <row r="377" spans="1:6" ht="20">
      <c r="A377">
        <v>8</v>
      </c>
      <c r="B377" s="84" t="s">
        <v>166</v>
      </c>
      <c r="C377" s="82"/>
      <c r="D377" s="85">
        <v>300</v>
      </c>
      <c r="E377" t="s">
        <v>176</v>
      </c>
      <c r="F377" t="s">
        <v>274</v>
      </c>
    </row>
    <row r="378" spans="1:6" ht="20">
      <c r="A378">
        <v>9</v>
      </c>
      <c r="B378" s="84" t="s">
        <v>247</v>
      </c>
      <c r="C378" s="82"/>
      <c r="D378" s="85">
        <v>100</v>
      </c>
      <c r="E378" t="s">
        <v>176</v>
      </c>
    </row>
    <row r="379" spans="1:6" ht="20">
      <c r="A379">
        <v>12</v>
      </c>
      <c r="B379" s="90" t="s">
        <v>45</v>
      </c>
      <c r="C379" s="82"/>
      <c r="D379" s="85">
        <v>225</v>
      </c>
      <c r="E379" t="s">
        <v>273</v>
      </c>
      <c r="F379" t="s">
        <v>201</v>
      </c>
    </row>
    <row r="380" spans="1:6" ht="20">
      <c r="A380">
        <v>17</v>
      </c>
      <c r="B380" s="86" t="s">
        <v>116</v>
      </c>
      <c r="C380" s="82"/>
      <c r="D380" s="85"/>
    </row>
    <row r="381" spans="1:6" ht="21">
      <c r="A381">
        <v>18</v>
      </c>
      <c r="B381" s="90" t="s">
        <v>19</v>
      </c>
      <c r="C381" s="92"/>
      <c r="D381" s="85">
        <v>100</v>
      </c>
      <c r="E381" t="s">
        <v>272</v>
      </c>
    </row>
    <row r="382" spans="1:6" ht="20">
      <c r="A382">
        <v>19</v>
      </c>
      <c r="B382" s="90" t="s">
        <v>277</v>
      </c>
      <c r="C382" s="92"/>
      <c r="D382" s="85">
        <v>100</v>
      </c>
      <c r="E382" t="s">
        <v>261</v>
      </c>
    </row>
    <row r="383" spans="1:6" ht="20">
      <c r="A383">
        <v>20</v>
      </c>
      <c r="B383" s="88" t="s">
        <v>72</v>
      </c>
      <c r="C383" s="82"/>
      <c r="D383" s="85">
        <v>300</v>
      </c>
      <c r="E383" t="s">
        <v>176</v>
      </c>
    </row>
    <row r="384" spans="1:6" ht="20">
      <c r="A384">
        <v>22</v>
      </c>
      <c r="B384" s="84" t="s">
        <v>133</v>
      </c>
      <c r="C384" s="82"/>
      <c r="D384" s="85">
        <v>200</v>
      </c>
      <c r="E384" t="s">
        <v>205</v>
      </c>
    </row>
    <row r="385" spans="1:6" ht="20">
      <c r="A385">
        <v>24</v>
      </c>
      <c r="B385" s="90" t="s">
        <v>269</v>
      </c>
      <c r="C385" s="92"/>
      <c r="D385" s="85">
        <v>112.5</v>
      </c>
      <c r="E385" t="s">
        <v>266</v>
      </c>
    </row>
    <row r="386" spans="1:6" ht="20">
      <c r="A386">
        <v>25</v>
      </c>
      <c r="B386" s="84" t="s">
        <v>278</v>
      </c>
      <c r="C386" s="82"/>
      <c r="D386" s="85">
        <v>200</v>
      </c>
      <c r="E386" t="s">
        <v>261</v>
      </c>
    </row>
    <row r="387" spans="1:6" ht="20">
      <c r="A387">
        <v>27</v>
      </c>
      <c r="B387" s="90" t="s">
        <v>255</v>
      </c>
      <c r="C387" s="93"/>
      <c r="D387" s="85">
        <v>200</v>
      </c>
      <c r="E387" t="s">
        <v>176</v>
      </c>
    </row>
    <row r="388" spans="1:6" ht="20">
      <c r="A388">
        <v>30</v>
      </c>
      <c r="B388" s="84" t="s">
        <v>258</v>
      </c>
      <c r="C388" s="82"/>
      <c r="D388" s="91">
        <v>300</v>
      </c>
      <c r="E388" t="s">
        <v>144</v>
      </c>
      <c r="F388" t="s">
        <v>201</v>
      </c>
    </row>
    <row r="389" spans="1:6" ht="20">
      <c r="A389">
        <v>31</v>
      </c>
      <c r="B389" s="84" t="s">
        <v>279</v>
      </c>
      <c r="C389" s="82"/>
      <c r="D389" s="87">
        <v>300</v>
      </c>
      <c r="E389" s="110" t="s">
        <v>260</v>
      </c>
    </row>
    <row r="390" spans="1:6" ht="20">
      <c r="A390">
        <v>39</v>
      </c>
      <c r="B390" s="84" t="s">
        <v>125</v>
      </c>
      <c r="C390" s="82"/>
      <c r="D390" s="87"/>
    </row>
    <row r="391" spans="1:6" ht="20">
      <c r="A391">
        <v>40</v>
      </c>
      <c r="B391" s="88" t="s">
        <v>251</v>
      </c>
      <c r="C391" s="82"/>
      <c r="D391" s="87">
        <v>200</v>
      </c>
      <c r="E391" t="s">
        <v>144</v>
      </c>
    </row>
    <row r="392" spans="1:6" ht="21">
      <c r="A392">
        <v>41</v>
      </c>
      <c r="B392" s="84" t="s">
        <v>63</v>
      </c>
      <c r="C392" s="82"/>
      <c r="D392" s="87">
        <v>300</v>
      </c>
      <c r="E392" t="s">
        <v>266</v>
      </c>
      <c r="F392" s="109"/>
    </row>
    <row r="393" spans="1:6" ht="21">
      <c r="A393">
        <v>42</v>
      </c>
      <c r="B393" s="84" t="s">
        <v>93</v>
      </c>
      <c r="C393" s="82"/>
      <c r="D393" s="87"/>
      <c r="F393" s="109"/>
    </row>
    <row r="394" spans="1:6" ht="20">
      <c r="A394">
        <v>43</v>
      </c>
      <c r="B394" s="84" t="s">
        <v>197</v>
      </c>
      <c r="C394" s="82"/>
      <c r="D394" s="87">
        <v>230</v>
      </c>
      <c r="E394" t="s">
        <v>176</v>
      </c>
    </row>
    <row r="395" spans="1:6" ht="21">
      <c r="A395">
        <v>44</v>
      </c>
      <c r="B395" s="88" t="s">
        <v>128</v>
      </c>
      <c r="C395" s="82"/>
      <c r="D395" s="85">
        <v>200</v>
      </c>
      <c r="E395" t="s">
        <v>144</v>
      </c>
      <c r="F395" s="109"/>
    </row>
    <row r="396" spans="1:6" ht="20">
      <c r="A396">
        <v>46</v>
      </c>
      <c r="B396" s="90" t="s">
        <v>129</v>
      </c>
      <c r="C396" s="93"/>
      <c r="D396" s="85"/>
    </row>
    <row r="397" spans="1:6" ht="20">
      <c r="A397">
        <v>47</v>
      </c>
      <c r="B397" s="90" t="s">
        <v>252</v>
      </c>
      <c r="C397" s="93"/>
      <c r="D397" s="85">
        <v>100</v>
      </c>
      <c r="E397" t="s">
        <v>176</v>
      </c>
      <c r="F397" t="s">
        <v>201</v>
      </c>
    </row>
    <row r="398" spans="1:6" ht="20">
      <c r="B398" s="95" t="s">
        <v>285</v>
      </c>
      <c r="C398" s="96"/>
      <c r="D398" s="83">
        <f>SUM(D370:D397)</f>
        <v>4780</v>
      </c>
    </row>
    <row r="399" spans="1:6" ht="20">
      <c r="B399" s="76" t="s">
        <v>33</v>
      </c>
      <c r="C399" s="96"/>
      <c r="D399" s="83"/>
    </row>
    <row r="400" spans="1:6" ht="20">
      <c r="A400" s="43">
        <v>2016</v>
      </c>
      <c r="B400" s="95" t="s">
        <v>89</v>
      </c>
      <c r="C400" s="82"/>
      <c r="D400" s="83">
        <v>7616.99</v>
      </c>
      <c r="E400" t="s">
        <v>267</v>
      </c>
    </row>
    <row r="401" spans="1:5" ht="20">
      <c r="A401" s="43">
        <v>2017</v>
      </c>
      <c r="B401" s="95" t="s">
        <v>229</v>
      </c>
      <c r="C401" s="82"/>
      <c r="D401" s="83">
        <v>1500</v>
      </c>
      <c r="E401" s="110" t="s">
        <v>281</v>
      </c>
    </row>
    <row r="402" spans="1:5" ht="20">
      <c r="B402" s="95" t="s">
        <v>38</v>
      </c>
      <c r="C402" s="96"/>
      <c r="D402" s="78">
        <f>SUM(D400:D401)</f>
        <v>9116.99</v>
      </c>
    </row>
    <row r="403" spans="1:5" ht="20">
      <c r="B403" s="76" t="s">
        <v>286</v>
      </c>
      <c r="C403" s="115"/>
      <c r="D403" s="113">
        <f>SUM(D398-D402)</f>
        <v>-4336.99</v>
      </c>
    </row>
    <row r="404" spans="1:5" ht="20">
      <c r="A404" s="67"/>
      <c r="B404" s="119" t="s">
        <v>283</v>
      </c>
      <c r="C404" s="120"/>
      <c r="D404" s="121">
        <f>SUM(D369+D403)</f>
        <v>2039.0600000000004</v>
      </c>
    </row>
    <row r="405" spans="1:5" ht="20">
      <c r="A405" s="67"/>
      <c r="B405" s="116"/>
      <c r="C405" s="117"/>
      <c r="D405" s="118"/>
    </row>
    <row r="407" spans="1:5" ht="20">
      <c r="B407" s="73" t="s">
        <v>288</v>
      </c>
      <c r="C407" s="74"/>
      <c r="D407" s="75"/>
    </row>
    <row r="408" spans="1:5" ht="20">
      <c r="B408" s="76" t="s">
        <v>4</v>
      </c>
      <c r="C408" s="77"/>
      <c r="D408" s="78"/>
    </row>
    <row r="409" spans="1:5" ht="20">
      <c r="B409" s="112" t="s">
        <v>289</v>
      </c>
      <c r="C409" s="80"/>
      <c r="D409" s="78">
        <f>D404</f>
        <v>2039.0600000000004</v>
      </c>
    </row>
    <row r="410" spans="1:5" ht="20">
      <c r="A410">
        <v>4</v>
      </c>
      <c r="B410" s="86" t="s">
        <v>264</v>
      </c>
      <c r="C410" s="82"/>
      <c r="D410" s="87">
        <v>325</v>
      </c>
      <c r="E410" t="s">
        <v>287</v>
      </c>
    </row>
    <row r="411" spans="1:5" ht="20">
      <c r="A411">
        <v>17</v>
      </c>
      <c r="B411" s="86" t="s">
        <v>116</v>
      </c>
      <c r="C411" s="82"/>
      <c r="D411" s="85">
        <v>225</v>
      </c>
      <c r="E411" t="s">
        <v>290</v>
      </c>
    </row>
    <row r="412" spans="1:5" ht="20">
      <c r="A412">
        <v>39</v>
      </c>
      <c r="B412" s="84" t="s">
        <v>125</v>
      </c>
      <c r="C412" s="82"/>
      <c r="D412" s="87"/>
    </row>
    <row r="413" spans="1:5" ht="20">
      <c r="A413">
        <v>42</v>
      </c>
      <c r="B413" s="84" t="s">
        <v>93</v>
      </c>
      <c r="C413" s="82"/>
      <c r="D413" s="87">
        <v>200</v>
      </c>
      <c r="E413" t="s">
        <v>287</v>
      </c>
    </row>
    <row r="414" spans="1:5" ht="20">
      <c r="A414">
        <v>46</v>
      </c>
      <c r="B414" s="90" t="s">
        <v>129</v>
      </c>
      <c r="C414" s="93"/>
      <c r="D414" s="85"/>
    </row>
    <row r="415" spans="1:5" ht="20">
      <c r="B415" s="95" t="s">
        <v>285</v>
      </c>
      <c r="C415" s="96"/>
      <c r="D415" s="83">
        <f>SUM(D410:D414)</f>
        <v>750</v>
      </c>
    </row>
    <row r="416" spans="1:5" ht="20">
      <c r="B416" s="76" t="s">
        <v>33</v>
      </c>
      <c r="C416" s="96"/>
      <c r="D416" s="83"/>
    </row>
    <row r="417" spans="1:6" ht="20">
      <c r="A417" s="43"/>
      <c r="B417" s="95"/>
      <c r="C417" s="82"/>
      <c r="D417" s="83"/>
    </row>
    <row r="418" spans="1:6" ht="20">
      <c r="A418" s="43"/>
      <c r="B418" s="95"/>
      <c r="C418" s="82"/>
      <c r="D418" s="83"/>
    </row>
    <row r="419" spans="1:6" ht="20">
      <c r="B419" s="95" t="s">
        <v>38</v>
      </c>
      <c r="C419" s="96"/>
      <c r="D419" s="78">
        <f>SUM(D417:D418)</f>
        <v>0</v>
      </c>
    </row>
    <row r="420" spans="1:6" ht="20">
      <c r="B420" s="76" t="s">
        <v>292</v>
      </c>
      <c r="C420" s="115"/>
      <c r="D420" s="113">
        <f>SUM(D415-D419)</f>
        <v>750</v>
      </c>
    </row>
    <row r="421" spans="1:6" ht="20">
      <c r="A421" s="67"/>
      <c r="B421" s="97" t="s">
        <v>293</v>
      </c>
      <c r="C421" s="98"/>
      <c r="D421" s="99">
        <f>SUM(D409+D420)</f>
        <v>2789.0600000000004</v>
      </c>
    </row>
    <row r="424" spans="1:6" ht="20">
      <c r="B424" s="73" t="s">
        <v>296</v>
      </c>
      <c r="C424" s="74"/>
      <c r="D424" s="75"/>
    </row>
    <row r="425" spans="1:6" ht="20">
      <c r="B425" s="79" t="s">
        <v>4</v>
      </c>
      <c r="C425" s="77"/>
      <c r="D425" s="78"/>
    </row>
    <row r="426" spans="1:6" ht="20">
      <c r="A426" s="122"/>
      <c r="B426" s="123" t="s">
        <v>291</v>
      </c>
      <c r="C426" s="80"/>
      <c r="D426" s="78">
        <f>D421</f>
        <v>2789.0600000000004</v>
      </c>
    </row>
    <row r="427" spans="1:6" ht="20">
      <c r="A427">
        <v>39</v>
      </c>
      <c r="B427" s="84" t="s">
        <v>125</v>
      </c>
      <c r="C427" s="82"/>
      <c r="D427" s="87">
        <v>225</v>
      </c>
      <c r="E427" t="s">
        <v>294</v>
      </c>
    </row>
    <row r="428" spans="1:6" ht="21">
      <c r="A428">
        <v>46</v>
      </c>
      <c r="B428" s="90" t="s">
        <v>129</v>
      </c>
      <c r="C428" s="93"/>
      <c r="D428" s="85">
        <v>0</v>
      </c>
      <c r="E428" s="72" t="s">
        <v>295</v>
      </c>
      <c r="F428" s="111"/>
    </row>
    <row r="429" spans="1:6" ht="20">
      <c r="B429" s="95" t="s">
        <v>297</v>
      </c>
      <c r="C429" s="96"/>
      <c r="D429" s="83">
        <f>SUM(D427:D428)</f>
        <v>225</v>
      </c>
    </row>
    <row r="430" spans="1:6" ht="20">
      <c r="B430" s="76" t="s">
        <v>33</v>
      </c>
      <c r="C430" s="96"/>
      <c r="D430" s="83"/>
    </row>
    <row r="431" spans="1:6" ht="20">
      <c r="A431" s="43">
        <v>2033</v>
      </c>
      <c r="B431" s="95" t="s">
        <v>340</v>
      </c>
      <c r="C431" s="82"/>
      <c r="D431" s="83">
        <v>37.5</v>
      </c>
    </row>
    <row r="432" spans="1:6" ht="20">
      <c r="A432" s="43"/>
      <c r="B432" s="95"/>
      <c r="C432" s="82"/>
      <c r="D432" s="83"/>
    </row>
    <row r="433" spans="1:6" ht="20">
      <c r="B433" s="95" t="s">
        <v>38</v>
      </c>
      <c r="C433" s="96"/>
      <c r="D433" s="78">
        <f>SUM(D431:D432)</f>
        <v>37.5</v>
      </c>
    </row>
    <row r="434" spans="1:6" ht="20">
      <c r="B434" s="76" t="s">
        <v>298</v>
      </c>
      <c r="C434" s="115"/>
      <c r="D434" s="113">
        <f>SUM(D429-D433)</f>
        <v>187.5</v>
      </c>
    </row>
    <row r="435" spans="1:6" ht="20">
      <c r="A435" s="67"/>
      <c r="B435" s="97" t="s">
        <v>299</v>
      </c>
      <c r="C435" s="98"/>
      <c r="D435" s="99">
        <f>SUM(D426+D434)</f>
        <v>2976.5600000000004</v>
      </c>
    </row>
    <row r="439" spans="1:6" ht="20">
      <c r="B439" s="73" t="s">
        <v>331</v>
      </c>
      <c r="C439" s="74"/>
      <c r="D439" s="75"/>
    </row>
    <row r="440" spans="1:6" ht="20">
      <c r="B440" s="79" t="s">
        <v>4</v>
      </c>
      <c r="C440" s="77"/>
      <c r="D440" s="78"/>
    </row>
    <row r="441" spans="1:6" ht="20">
      <c r="B441" s="123" t="s">
        <v>315</v>
      </c>
      <c r="C441" s="123"/>
      <c r="D441" s="78">
        <f>D435</f>
        <v>2976.5600000000004</v>
      </c>
    </row>
    <row r="442" spans="1:6" ht="20">
      <c r="A442">
        <v>1</v>
      </c>
      <c r="B442" s="95" t="s">
        <v>245</v>
      </c>
      <c r="C442" s="123"/>
      <c r="D442" s="78">
        <v>200</v>
      </c>
      <c r="E442" s="44" t="s">
        <v>302</v>
      </c>
      <c r="F442" s="44"/>
    </row>
    <row r="443" spans="1:6" ht="20">
      <c r="A443">
        <v>2</v>
      </c>
      <c r="B443" s="95" t="s">
        <v>300</v>
      </c>
      <c r="C443" s="123"/>
      <c r="D443" s="78">
        <v>200</v>
      </c>
      <c r="E443" s="44" t="s">
        <v>302</v>
      </c>
      <c r="F443" s="44"/>
    </row>
    <row r="444" spans="1:6" ht="20">
      <c r="A444">
        <v>3</v>
      </c>
      <c r="B444" s="95" t="s">
        <v>301</v>
      </c>
      <c r="C444" s="123"/>
      <c r="D444" s="78">
        <v>300</v>
      </c>
      <c r="E444" t="s">
        <v>302</v>
      </c>
    </row>
    <row r="445" spans="1:6" ht="20">
      <c r="A445">
        <v>4</v>
      </c>
      <c r="B445" s="95" t="s">
        <v>25</v>
      </c>
      <c r="C445" s="123"/>
      <c r="D445" s="78">
        <v>600</v>
      </c>
      <c r="E445" t="s">
        <v>302</v>
      </c>
    </row>
    <row r="446" spans="1:6" ht="20">
      <c r="A446">
        <v>5</v>
      </c>
      <c r="B446" s="95" t="s">
        <v>191</v>
      </c>
      <c r="C446" s="123"/>
      <c r="D446" s="78">
        <v>330</v>
      </c>
      <c r="E446" t="s">
        <v>302</v>
      </c>
    </row>
    <row r="447" spans="1:6" ht="20">
      <c r="A447">
        <v>6</v>
      </c>
      <c r="B447" s="84" t="s">
        <v>166</v>
      </c>
      <c r="C447" s="82"/>
      <c r="D447" s="85">
        <v>300</v>
      </c>
      <c r="E447" s="127" t="s">
        <v>316</v>
      </c>
      <c r="F447" s="124" t="s">
        <v>303</v>
      </c>
    </row>
    <row r="448" spans="1:6" ht="20">
      <c r="A448">
        <v>7</v>
      </c>
      <c r="B448" s="95" t="s">
        <v>68</v>
      </c>
      <c r="C448" s="123"/>
      <c r="D448" s="78">
        <v>300</v>
      </c>
      <c r="E448" s="127" t="s">
        <v>316</v>
      </c>
    </row>
    <row r="449" spans="1:5" ht="20">
      <c r="A449">
        <v>8</v>
      </c>
      <c r="B449" s="95" t="s">
        <v>314</v>
      </c>
      <c r="C449" s="123"/>
      <c r="D449" s="78">
        <v>200</v>
      </c>
      <c r="E449" s="127" t="s">
        <v>316</v>
      </c>
    </row>
    <row r="450" spans="1:5" ht="20">
      <c r="A450">
        <v>9</v>
      </c>
      <c r="B450" s="128" t="s">
        <v>188</v>
      </c>
      <c r="C450" s="128"/>
      <c r="D450" s="129">
        <v>300</v>
      </c>
      <c r="E450" s="127" t="s">
        <v>316</v>
      </c>
    </row>
    <row r="451" spans="1:5" ht="20">
      <c r="A451">
        <v>10</v>
      </c>
      <c r="B451" s="128" t="s">
        <v>317</v>
      </c>
      <c r="C451" s="128"/>
      <c r="D451" s="129">
        <v>200</v>
      </c>
      <c r="E451" s="127" t="s">
        <v>316</v>
      </c>
    </row>
    <row r="452" spans="1:5" ht="20">
      <c r="A452">
        <v>11</v>
      </c>
      <c r="B452" s="128" t="s">
        <v>19</v>
      </c>
      <c r="C452" s="128"/>
      <c r="D452" s="129">
        <v>200</v>
      </c>
      <c r="E452" s="127" t="s">
        <v>316</v>
      </c>
    </row>
    <row r="453" spans="1:5" ht="20">
      <c r="A453">
        <v>12</v>
      </c>
      <c r="B453" s="128" t="s">
        <v>318</v>
      </c>
      <c r="C453" s="128"/>
      <c r="D453" s="129">
        <v>200</v>
      </c>
      <c r="E453" s="127" t="s">
        <v>316</v>
      </c>
    </row>
    <row r="454" spans="1:5" ht="20">
      <c r="A454">
        <v>13</v>
      </c>
      <c r="B454" s="128" t="s">
        <v>325</v>
      </c>
      <c r="C454" s="128"/>
      <c r="D454" s="129">
        <v>600</v>
      </c>
      <c r="E454" s="127" t="s">
        <v>316</v>
      </c>
    </row>
    <row r="455" spans="1:5" ht="20">
      <c r="A455">
        <v>14</v>
      </c>
      <c r="B455" s="128" t="s">
        <v>319</v>
      </c>
      <c r="C455" s="128"/>
      <c r="D455" s="129">
        <v>200</v>
      </c>
      <c r="E455" s="127" t="s">
        <v>316</v>
      </c>
    </row>
    <row r="456" spans="1:5" ht="20">
      <c r="A456">
        <v>15</v>
      </c>
      <c r="B456" s="128" t="s">
        <v>73</v>
      </c>
      <c r="C456" s="128"/>
      <c r="D456" s="129">
        <v>300</v>
      </c>
      <c r="E456" s="127" t="s">
        <v>316</v>
      </c>
    </row>
    <row r="457" spans="1:5" ht="20">
      <c r="A457">
        <v>16</v>
      </c>
      <c r="B457" s="128" t="s">
        <v>320</v>
      </c>
      <c r="C457" s="128"/>
      <c r="D457" s="129">
        <v>150</v>
      </c>
      <c r="E457" s="127" t="s">
        <v>316</v>
      </c>
    </row>
    <row r="458" spans="1:5" ht="20">
      <c r="A458">
        <v>17</v>
      </c>
      <c r="B458" s="130" t="s">
        <v>321</v>
      </c>
      <c r="C458" s="130"/>
      <c r="D458" s="131">
        <v>330</v>
      </c>
      <c r="E458" s="127" t="s">
        <v>137</v>
      </c>
    </row>
    <row r="459" spans="1:5" ht="20">
      <c r="A459">
        <v>18</v>
      </c>
      <c r="B459" s="95" t="s">
        <v>256</v>
      </c>
      <c r="C459" s="95"/>
      <c r="D459" s="78">
        <v>100</v>
      </c>
      <c r="E459" s="127" t="s">
        <v>137</v>
      </c>
    </row>
    <row r="460" spans="1:5" ht="20">
      <c r="A460">
        <v>19</v>
      </c>
      <c r="B460" s="95" t="s">
        <v>322</v>
      </c>
      <c r="C460" s="95"/>
      <c r="D460" s="78">
        <v>150</v>
      </c>
      <c r="E460" s="127" t="s">
        <v>137</v>
      </c>
    </row>
    <row r="461" spans="1:5" ht="20">
      <c r="A461">
        <v>20</v>
      </c>
      <c r="B461" s="95" t="s">
        <v>63</v>
      </c>
      <c r="C461" s="95"/>
      <c r="D461" s="78">
        <v>300</v>
      </c>
      <c r="E461" s="127" t="s">
        <v>137</v>
      </c>
    </row>
    <row r="462" spans="1:5" ht="20">
      <c r="A462">
        <v>21</v>
      </c>
      <c r="B462" s="95" t="s">
        <v>101</v>
      </c>
      <c r="C462" s="95"/>
      <c r="D462" s="78">
        <v>300</v>
      </c>
      <c r="E462" s="127" t="s">
        <v>137</v>
      </c>
    </row>
    <row r="463" spans="1:5" ht="20">
      <c r="A463">
        <v>22</v>
      </c>
      <c r="B463" s="95" t="s">
        <v>13</v>
      </c>
      <c r="C463" s="123"/>
      <c r="D463" s="78">
        <v>300</v>
      </c>
      <c r="E463" s="127" t="s">
        <v>323</v>
      </c>
    </row>
    <row r="464" spans="1:5" ht="20">
      <c r="A464">
        <v>23</v>
      </c>
      <c r="B464" s="95" t="s">
        <v>252</v>
      </c>
      <c r="C464" s="77"/>
      <c r="D464" s="78">
        <v>100</v>
      </c>
      <c r="E464" s="127" t="s">
        <v>323</v>
      </c>
    </row>
    <row r="465" spans="1:8" ht="20">
      <c r="B465" s="76" t="s">
        <v>328</v>
      </c>
      <c r="C465" s="115"/>
      <c r="D465" s="126">
        <f>SUM(D442:D464)</f>
        <v>6160</v>
      </c>
      <c r="E465" s="127"/>
    </row>
    <row r="466" spans="1:8" ht="20">
      <c r="B466" s="76" t="s">
        <v>33</v>
      </c>
      <c r="C466" s="96"/>
      <c r="D466" s="83"/>
    </row>
    <row r="467" spans="1:8" ht="20">
      <c r="A467">
        <v>2075</v>
      </c>
      <c r="B467" s="95" t="s">
        <v>348</v>
      </c>
      <c r="C467" s="82"/>
      <c r="D467" s="83">
        <v>1000</v>
      </c>
      <c r="E467" s="110" t="s">
        <v>350</v>
      </c>
    </row>
    <row r="468" spans="1:8" ht="20">
      <c r="A468">
        <v>2077</v>
      </c>
      <c r="B468" s="95" t="s">
        <v>324</v>
      </c>
      <c r="C468" s="82"/>
      <c r="D468" s="83">
        <v>7896.59</v>
      </c>
      <c r="E468" t="s">
        <v>326</v>
      </c>
    </row>
    <row r="469" spans="1:8" ht="20">
      <c r="B469" s="76" t="s">
        <v>38</v>
      </c>
      <c r="C469" s="115"/>
      <c r="D469" s="113">
        <f>SUM(D467:D468)</f>
        <v>8896.59</v>
      </c>
    </row>
    <row r="470" spans="1:8" ht="20">
      <c r="B470" s="76" t="s">
        <v>329</v>
      </c>
      <c r="C470" s="115"/>
      <c r="D470" s="113">
        <f>SUM(D465-D469)</f>
        <v>-2736.59</v>
      </c>
    </row>
    <row r="471" spans="1:8" ht="20">
      <c r="B471" s="97" t="s">
        <v>330</v>
      </c>
      <c r="C471" s="98"/>
      <c r="D471" s="99">
        <f>D441+D470</f>
        <v>239.97000000000025</v>
      </c>
      <c r="H471" s="138"/>
    </row>
    <row r="475" spans="1:8" ht="20">
      <c r="B475" s="133" t="s">
        <v>332</v>
      </c>
      <c r="C475" s="134"/>
      <c r="D475" s="135"/>
    </row>
    <row r="476" spans="1:8" ht="20">
      <c r="A476" s="122"/>
      <c r="B476" s="73" t="s">
        <v>4</v>
      </c>
      <c r="C476" s="123"/>
      <c r="D476" s="136"/>
      <c r="G476" s="125" t="s">
        <v>383</v>
      </c>
    </row>
    <row r="477" spans="1:8" ht="20">
      <c r="A477" s="122"/>
      <c r="B477" s="123" t="s">
        <v>333</v>
      </c>
      <c r="C477" s="123"/>
      <c r="D477" s="136">
        <f>D471</f>
        <v>239.97000000000025</v>
      </c>
      <c r="F477" t="s">
        <v>201</v>
      </c>
      <c r="G477" s="125"/>
    </row>
    <row r="478" spans="1:8" ht="20">
      <c r="A478" s="137">
        <v>24</v>
      </c>
      <c r="B478" s="95" t="s">
        <v>338</v>
      </c>
      <c r="C478" s="95"/>
      <c r="D478" s="78">
        <v>300</v>
      </c>
      <c r="E478" t="s">
        <v>339</v>
      </c>
      <c r="G478" s="132" t="s">
        <v>304</v>
      </c>
    </row>
    <row r="479" spans="1:8" ht="20">
      <c r="A479">
        <v>25</v>
      </c>
      <c r="B479" s="95" t="s">
        <v>258</v>
      </c>
      <c r="C479" s="95"/>
      <c r="D479" s="83">
        <v>300</v>
      </c>
      <c r="E479" s="127" t="s">
        <v>179</v>
      </c>
      <c r="F479" t="s">
        <v>327</v>
      </c>
      <c r="G479" s="132" t="s">
        <v>305</v>
      </c>
    </row>
    <row r="480" spans="1:8" ht="20">
      <c r="A480">
        <v>26</v>
      </c>
      <c r="B480" s="95" t="s">
        <v>126</v>
      </c>
      <c r="C480" s="123"/>
      <c r="D480" s="83">
        <v>150</v>
      </c>
      <c r="E480" s="127" t="s">
        <v>179</v>
      </c>
      <c r="G480" s="132" t="s">
        <v>306</v>
      </c>
    </row>
    <row r="481" spans="1:7" ht="20">
      <c r="A481">
        <v>27</v>
      </c>
      <c r="B481" s="95" t="s">
        <v>93</v>
      </c>
      <c r="C481" s="123"/>
      <c r="D481" s="83">
        <v>100</v>
      </c>
      <c r="E481" s="127" t="s">
        <v>179</v>
      </c>
      <c r="G481" s="132" t="s">
        <v>307</v>
      </c>
    </row>
    <row r="482" spans="1:7" ht="20">
      <c r="A482">
        <v>28</v>
      </c>
      <c r="B482" s="95" t="s">
        <v>335</v>
      </c>
      <c r="C482" s="123"/>
      <c r="D482" s="83">
        <v>300</v>
      </c>
      <c r="E482" s="127" t="s">
        <v>179</v>
      </c>
      <c r="G482" s="132" t="s">
        <v>308</v>
      </c>
    </row>
    <row r="483" spans="1:7" ht="20">
      <c r="A483">
        <v>29</v>
      </c>
      <c r="B483" s="95" t="s">
        <v>336</v>
      </c>
      <c r="C483" s="77"/>
      <c r="D483" s="83">
        <v>100</v>
      </c>
      <c r="E483" s="110" t="s">
        <v>260</v>
      </c>
      <c r="G483" s="132" t="s">
        <v>309</v>
      </c>
    </row>
    <row r="484" spans="1:7" ht="20">
      <c r="A484">
        <v>30</v>
      </c>
      <c r="B484" s="84" t="s">
        <v>175</v>
      </c>
      <c r="C484" s="82"/>
      <c r="D484" s="85">
        <v>150</v>
      </c>
      <c r="E484" s="127" t="s">
        <v>343</v>
      </c>
      <c r="G484" s="132" t="s">
        <v>310</v>
      </c>
    </row>
    <row r="485" spans="1:7" ht="20">
      <c r="A485">
        <v>31</v>
      </c>
      <c r="B485" s="95" t="s">
        <v>30</v>
      </c>
      <c r="C485" s="123"/>
      <c r="D485" s="83">
        <v>300</v>
      </c>
      <c r="E485" s="127" t="s">
        <v>343</v>
      </c>
      <c r="G485" s="132" t="s">
        <v>311</v>
      </c>
    </row>
    <row r="486" spans="1:7" ht="20">
      <c r="A486">
        <v>32</v>
      </c>
      <c r="B486" s="95" t="s">
        <v>341</v>
      </c>
      <c r="C486" s="123"/>
      <c r="D486" s="83">
        <v>150</v>
      </c>
      <c r="E486" s="127" t="s">
        <v>343</v>
      </c>
      <c r="G486" s="132" t="s">
        <v>312</v>
      </c>
    </row>
    <row r="487" spans="1:7" ht="20">
      <c r="A487">
        <v>33</v>
      </c>
      <c r="B487" s="128" t="s">
        <v>344</v>
      </c>
      <c r="C487" s="128"/>
      <c r="D487" s="91">
        <v>150</v>
      </c>
      <c r="E487" s="127" t="s">
        <v>343</v>
      </c>
      <c r="G487" s="132" t="s">
        <v>313</v>
      </c>
    </row>
    <row r="488" spans="1:7" ht="20">
      <c r="A488">
        <v>34</v>
      </c>
      <c r="B488" s="128" t="s">
        <v>192</v>
      </c>
      <c r="C488" s="128"/>
      <c r="D488" s="129">
        <v>200</v>
      </c>
      <c r="E488" s="127" t="s">
        <v>342</v>
      </c>
      <c r="G488" s="132" t="s">
        <v>337</v>
      </c>
    </row>
    <row r="489" spans="1:7" ht="20">
      <c r="A489">
        <v>35</v>
      </c>
      <c r="B489" s="139" t="s">
        <v>72</v>
      </c>
      <c r="C489" s="139"/>
      <c r="D489" s="140">
        <v>175</v>
      </c>
      <c r="E489" s="127" t="s">
        <v>273</v>
      </c>
      <c r="G489" s="132" t="s">
        <v>345</v>
      </c>
    </row>
    <row r="490" spans="1:7" ht="21">
      <c r="A490" s="145">
        <v>36</v>
      </c>
      <c r="B490" s="128" t="s">
        <v>349</v>
      </c>
      <c r="C490" s="128"/>
      <c r="D490" s="129">
        <v>300</v>
      </c>
      <c r="E490" s="143" t="s">
        <v>273</v>
      </c>
      <c r="F490" s="142"/>
    </row>
    <row r="491" spans="1:7" ht="20">
      <c r="A491">
        <v>39</v>
      </c>
      <c r="B491" s="128" t="s">
        <v>229</v>
      </c>
      <c r="C491" s="128"/>
      <c r="D491" s="129">
        <v>0</v>
      </c>
      <c r="E491" t="s">
        <v>351</v>
      </c>
    </row>
    <row r="492" spans="1:7" ht="20">
      <c r="B492" s="76" t="s">
        <v>32</v>
      </c>
      <c r="C492" s="115"/>
      <c r="D492" s="126">
        <f>SUM(D478:D491)</f>
        <v>2675</v>
      </c>
    </row>
    <row r="493" spans="1:7" ht="20">
      <c r="B493" s="76" t="s">
        <v>33</v>
      </c>
      <c r="C493" s="96"/>
      <c r="D493" s="83"/>
    </row>
    <row r="494" spans="1:7" ht="20">
      <c r="A494">
        <v>2080</v>
      </c>
      <c r="B494" s="95" t="s">
        <v>347</v>
      </c>
      <c r="C494" s="82"/>
      <c r="D494" s="83">
        <v>500</v>
      </c>
      <c r="E494" s="110" t="s">
        <v>346</v>
      </c>
    </row>
    <row r="495" spans="1:7" ht="20">
      <c r="B495" s="95"/>
      <c r="C495" s="82"/>
      <c r="D495" s="83"/>
    </row>
    <row r="496" spans="1:7" ht="20">
      <c r="B496" s="76" t="s">
        <v>38</v>
      </c>
      <c r="C496" s="115"/>
      <c r="D496" s="113">
        <f>SUM(D494:D495)</f>
        <v>500</v>
      </c>
    </row>
    <row r="497" spans="1:5" ht="20">
      <c r="B497" s="76" t="s">
        <v>286</v>
      </c>
      <c r="C497" s="115"/>
      <c r="D497" s="113">
        <f>D492-D496</f>
        <v>2175</v>
      </c>
    </row>
    <row r="498" spans="1:5" ht="20">
      <c r="B498" s="97" t="s">
        <v>334</v>
      </c>
      <c r="C498" s="98"/>
      <c r="D498" s="99">
        <f>D477+D497</f>
        <v>2414.9700000000003</v>
      </c>
    </row>
    <row r="502" spans="1:5" ht="20">
      <c r="B502" s="133" t="s">
        <v>353</v>
      </c>
      <c r="C502" s="134"/>
      <c r="D502" s="135"/>
    </row>
    <row r="503" spans="1:5" ht="20">
      <c r="B503" s="73" t="s">
        <v>4</v>
      </c>
      <c r="C503" s="123"/>
      <c r="D503" s="136"/>
    </row>
    <row r="504" spans="1:5" ht="20">
      <c r="B504" s="123" t="s">
        <v>354</v>
      </c>
      <c r="C504" s="123"/>
      <c r="D504" s="136">
        <f>D498</f>
        <v>2414.9700000000003</v>
      </c>
    </row>
    <row r="505" spans="1:5" ht="20">
      <c r="A505">
        <v>38</v>
      </c>
      <c r="B505" s="128" t="s">
        <v>394</v>
      </c>
      <c r="C505" s="128"/>
      <c r="D505" s="129">
        <v>125</v>
      </c>
      <c r="E505" s="144" t="s">
        <v>352</v>
      </c>
    </row>
    <row r="506" spans="1:5" ht="20">
      <c r="B506" s="97" t="s">
        <v>355</v>
      </c>
      <c r="C506" s="98"/>
      <c r="D506" s="99">
        <f>SUM(D504:D505)</f>
        <v>2539.9700000000003</v>
      </c>
    </row>
    <row r="509" spans="1:5" ht="20">
      <c r="B509" s="148">
        <v>2025</v>
      </c>
    </row>
    <row r="511" spans="1:5" ht="20">
      <c r="B511" s="133" t="s">
        <v>362</v>
      </c>
      <c r="C511" s="134"/>
      <c r="D511" s="135"/>
    </row>
    <row r="512" spans="1:5" ht="20">
      <c r="B512" s="73" t="s">
        <v>4</v>
      </c>
      <c r="C512" s="123"/>
      <c r="D512" s="136"/>
    </row>
    <row r="513" spans="1:5" ht="20">
      <c r="B513" s="123" t="s">
        <v>357</v>
      </c>
      <c r="C513" s="123"/>
      <c r="D513" s="136">
        <f>D506</f>
        <v>2539.9700000000003</v>
      </c>
    </row>
    <row r="514" spans="1:5" ht="20">
      <c r="B514" s="76" t="s">
        <v>33</v>
      </c>
      <c r="C514" s="96"/>
      <c r="D514" s="83"/>
    </row>
    <row r="515" spans="1:5" ht="20">
      <c r="A515">
        <v>2099</v>
      </c>
      <c r="B515" s="95" t="s">
        <v>359</v>
      </c>
      <c r="C515" s="82"/>
      <c r="D515" s="83">
        <v>1000</v>
      </c>
      <c r="E515" s="110" t="s">
        <v>358</v>
      </c>
    </row>
    <row r="516" spans="1:5" ht="20">
      <c r="A516">
        <v>2100</v>
      </c>
      <c r="B516" s="95" t="s">
        <v>360</v>
      </c>
      <c r="C516" s="82"/>
      <c r="D516" s="83">
        <v>1000</v>
      </c>
      <c r="E516" s="146" t="s">
        <v>358</v>
      </c>
    </row>
    <row r="517" spans="1:5" ht="20">
      <c r="B517" s="76" t="s">
        <v>38</v>
      </c>
      <c r="C517" s="115"/>
      <c r="D517" s="113">
        <f>SUM(D515:D516)</f>
        <v>2000</v>
      </c>
    </row>
    <row r="518" spans="1:5" ht="20">
      <c r="B518" s="97" t="s">
        <v>361</v>
      </c>
      <c r="C518" s="98"/>
      <c r="D518" s="99">
        <f>SUM(D513-D517)</f>
        <v>539.97000000000025</v>
      </c>
    </row>
    <row r="521" spans="1:5" ht="20">
      <c r="B521" s="133" t="s">
        <v>363</v>
      </c>
      <c r="C521" s="134"/>
      <c r="D521" s="135"/>
    </row>
    <row r="522" spans="1:5" ht="20">
      <c r="B522" s="73" t="s">
        <v>4</v>
      </c>
      <c r="C522" s="123"/>
      <c r="D522" s="136"/>
    </row>
    <row r="523" spans="1:5" ht="20">
      <c r="B523" s="123" t="s">
        <v>364</v>
      </c>
      <c r="C523" s="123"/>
      <c r="D523" s="136">
        <f>D518</f>
        <v>539.97000000000025</v>
      </c>
    </row>
    <row r="524" spans="1:5" ht="20">
      <c r="A524">
        <v>37</v>
      </c>
      <c r="B524" s="130" t="s">
        <v>356</v>
      </c>
      <c r="C524" s="130"/>
      <c r="D524" s="141">
        <v>200</v>
      </c>
      <c r="E524" s="147" t="s">
        <v>365</v>
      </c>
    </row>
    <row r="525" spans="1:5" ht="20">
      <c r="B525" s="150" t="s">
        <v>32</v>
      </c>
      <c r="C525" s="149"/>
      <c r="D525" s="131">
        <f>SUM(D523:D524)</f>
        <v>739.97000000000025</v>
      </c>
      <c r="E525" s="147"/>
    </row>
    <row r="526" spans="1:5" ht="20">
      <c r="B526" s="76" t="s">
        <v>33</v>
      </c>
      <c r="C526" s="96"/>
      <c r="D526" s="83"/>
    </row>
    <row r="527" spans="1:5" ht="20">
      <c r="B527" s="76" t="s">
        <v>38</v>
      </c>
      <c r="C527" s="115"/>
      <c r="D527" s="113">
        <v>0</v>
      </c>
    </row>
    <row r="528" spans="1:5" ht="20">
      <c r="B528" s="97" t="s">
        <v>366</v>
      </c>
      <c r="C528" s="98"/>
      <c r="D528" s="99">
        <f>SUM(D525-D527)</f>
        <v>739.97000000000025</v>
      </c>
    </row>
    <row r="531" spans="1:5" ht="20">
      <c r="B531" s="133" t="s">
        <v>367</v>
      </c>
      <c r="C531" s="134"/>
      <c r="D531" s="135"/>
    </row>
    <row r="532" spans="1:5" ht="20">
      <c r="B532" s="73" t="s">
        <v>4</v>
      </c>
      <c r="C532" s="123"/>
      <c r="D532" s="136"/>
    </row>
    <row r="533" spans="1:5" ht="20">
      <c r="B533" s="123" t="s">
        <v>368</v>
      </c>
      <c r="C533" s="123"/>
      <c r="D533" s="136">
        <f>D528</f>
        <v>739.97000000000025</v>
      </c>
    </row>
    <row r="534" spans="1:5" ht="20">
      <c r="A534">
        <v>1</v>
      </c>
      <c r="B534" s="95" t="s">
        <v>125</v>
      </c>
      <c r="C534" s="95"/>
      <c r="D534" s="151">
        <v>300</v>
      </c>
      <c r="E534" t="s">
        <v>376</v>
      </c>
    </row>
    <row r="535" spans="1:5" ht="20">
      <c r="A535">
        <v>2</v>
      </c>
      <c r="B535" s="95" t="s">
        <v>48</v>
      </c>
      <c r="C535" s="95"/>
      <c r="D535" s="151">
        <v>200</v>
      </c>
      <c r="E535" t="s">
        <v>376</v>
      </c>
    </row>
    <row r="536" spans="1:5" ht="20">
      <c r="A536">
        <v>3</v>
      </c>
      <c r="B536" s="95" t="s">
        <v>191</v>
      </c>
      <c r="C536" s="95"/>
      <c r="D536" s="151">
        <v>330</v>
      </c>
      <c r="E536" t="s">
        <v>370</v>
      </c>
    </row>
    <row r="537" spans="1:5" ht="20">
      <c r="B537" s="76" t="s">
        <v>32</v>
      </c>
      <c r="C537" s="76"/>
      <c r="D537" s="152">
        <f>SUM(D534:D536)</f>
        <v>830</v>
      </c>
    </row>
    <row r="538" spans="1:5" ht="20">
      <c r="B538" s="76" t="s">
        <v>33</v>
      </c>
      <c r="C538" s="95"/>
      <c r="D538" s="151"/>
    </row>
    <row r="539" spans="1:5" ht="20">
      <c r="B539" s="76" t="s">
        <v>38</v>
      </c>
      <c r="C539" s="95"/>
      <c r="D539" s="151">
        <v>0</v>
      </c>
    </row>
    <row r="540" spans="1:5" ht="20">
      <c r="B540" s="97" t="s">
        <v>369</v>
      </c>
      <c r="C540" s="153"/>
      <c r="D540" s="154">
        <f>SUM(D533+D537-D539)</f>
        <v>1569.9700000000003</v>
      </c>
    </row>
    <row r="541" spans="1:5" ht="20">
      <c r="B541" s="155"/>
      <c r="C541" s="84"/>
      <c r="D541" s="156"/>
    </row>
    <row r="542" spans="1:5" ht="20">
      <c r="B542" s="155"/>
      <c r="C542" s="84"/>
      <c r="D542" s="156"/>
    </row>
    <row r="543" spans="1:5" ht="20">
      <c r="B543" s="133" t="s">
        <v>379</v>
      </c>
      <c r="C543" s="134"/>
      <c r="D543" s="135"/>
    </row>
    <row r="544" spans="1:5" ht="20">
      <c r="B544" s="73" t="s">
        <v>4</v>
      </c>
      <c r="C544" s="123"/>
      <c r="D544" s="136"/>
    </row>
    <row r="545" spans="1:6" ht="20">
      <c r="B545" s="123" t="s">
        <v>380</v>
      </c>
      <c r="C545" s="123"/>
      <c r="D545" s="136">
        <f>D540</f>
        <v>1569.9700000000003</v>
      </c>
    </row>
    <row r="546" spans="1:6" ht="20">
      <c r="A546">
        <v>4</v>
      </c>
      <c r="B546" s="95" t="s">
        <v>101</v>
      </c>
      <c r="C546" s="95"/>
      <c r="D546" s="156">
        <v>300</v>
      </c>
      <c r="E546" t="s">
        <v>156</v>
      </c>
    </row>
    <row r="547" spans="1:6" ht="20">
      <c r="A547">
        <v>5</v>
      </c>
      <c r="B547" s="95" t="s">
        <v>322</v>
      </c>
      <c r="C547" s="95"/>
      <c r="D547" s="156">
        <v>300</v>
      </c>
      <c r="E547" t="s">
        <v>156</v>
      </c>
    </row>
    <row r="548" spans="1:6" ht="20">
      <c r="A548">
        <v>6</v>
      </c>
      <c r="B548" s="95" t="s">
        <v>371</v>
      </c>
      <c r="C548" s="95"/>
      <c r="D548" s="156">
        <v>200</v>
      </c>
      <c r="E548" t="s">
        <v>372</v>
      </c>
    </row>
    <row r="549" spans="1:6" ht="20">
      <c r="A549">
        <v>7</v>
      </c>
      <c r="B549" s="95" t="s">
        <v>68</v>
      </c>
      <c r="C549" s="95"/>
      <c r="D549" s="156">
        <v>200</v>
      </c>
      <c r="E549" t="s">
        <v>372</v>
      </c>
    </row>
    <row r="550" spans="1:6" ht="20">
      <c r="A550">
        <v>8</v>
      </c>
      <c r="B550" s="95" t="s">
        <v>25</v>
      </c>
      <c r="C550" s="95"/>
      <c r="D550" s="156">
        <v>600</v>
      </c>
      <c r="E550" t="s">
        <v>372</v>
      </c>
      <c r="F550" t="s">
        <v>373</v>
      </c>
    </row>
    <row r="551" spans="1:6" ht="20">
      <c r="A551">
        <v>9</v>
      </c>
      <c r="B551" s="95" t="s">
        <v>72</v>
      </c>
      <c r="C551" s="95"/>
      <c r="D551" s="156">
        <v>300</v>
      </c>
      <c r="E551" t="s">
        <v>372</v>
      </c>
    </row>
    <row r="552" spans="1:6" ht="20">
      <c r="A552">
        <v>10</v>
      </c>
      <c r="B552" s="95" t="s">
        <v>13</v>
      </c>
      <c r="C552" s="95"/>
      <c r="D552" s="156">
        <v>300</v>
      </c>
      <c r="E552" t="s">
        <v>106</v>
      </c>
    </row>
    <row r="553" spans="1:6" ht="20">
      <c r="A553">
        <v>11</v>
      </c>
      <c r="B553" s="95" t="s">
        <v>374</v>
      </c>
      <c r="C553" s="95"/>
      <c r="D553" s="156">
        <v>300</v>
      </c>
      <c r="E553" t="s">
        <v>103</v>
      </c>
    </row>
    <row r="554" spans="1:6" ht="20">
      <c r="A554">
        <v>12</v>
      </c>
      <c r="B554" s="95" t="s">
        <v>188</v>
      </c>
      <c r="C554" s="95"/>
      <c r="D554" s="156">
        <v>300</v>
      </c>
      <c r="E554" t="s">
        <v>103</v>
      </c>
    </row>
    <row r="555" spans="1:6" ht="20">
      <c r="A555">
        <v>13</v>
      </c>
      <c r="B555" s="95" t="s">
        <v>375</v>
      </c>
      <c r="C555" s="95"/>
      <c r="D555" s="156">
        <v>200</v>
      </c>
      <c r="E555" t="s">
        <v>103</v>
      </c>
    </row>
    <row r="556" spans="1:6" ht="20">
      <c r="A556">
        <v>14</v>
      </c>
      <c r="B556" s="95" t="s">
        <v>63</v>
      </c>
      <c r="C556" s="95"/>
      <c r="D556" s="156">
        <v>300</v>
      </c>
      <c r="E556" t="s">
        <v>161</v>
      </c>
    </row>
    <row r="557" spans="1:6" ht="20">
      <c r="A557">
        <v>15</v>
      </c>
      <c r="B557" s="95" t="s">
        <v>9</v>
      </c>
      <c r="C557" s="95"/>
      <c r="D557" s="156">
        <v>200</v>
      </c>
      <c r="E557" t="s">
        <v>135</v>
      </c>
    </row>
    <row r="558" spans="1:6" ht="20">
      <c r="A558">
        <v>16</v>
      </c>
      <c r="B558" s="95" t="s">
        <v>252</v>
      </c>
      <c r="C558" s="95"/>
      <c r="D558" s="156">
        <v>200</v>
      </c>
      <c r="E558" t="s">
        <v>135</v>
      </c>
    </row>
    <row r="559" spans="1:6" ht="20">
      <c r="A559">
        <v>17</v>
      </c>
      <c r="B559" s="95" t="s">
        <v>258</v>
      </c>
      <c r="C559" s="95"/>
      <c r="D559" s="156">
        <v>300</v>
      </c>
      <c r="E559" t="s">
        <v>137</v>
      </c>
    </row>
    <row r="560" spans="1:6" ht="20">
      <c r="A560">
        <v>18</v>
      </c>
      <c r="B560" s="95" t="s">
        <v>45</v>
      </c>
      <c r="C560" s="95"/>
      <c r="D560" s="156">
        <v>200</v>
      </c>
      <c r="E560" t="s">
        <v>137</v>
      </c>
    </row>
    <row r="561" spans="1:5" ht="20">
      <c r="A561">
        <v>19</v>
      </c>
      <c r="B561" s="95" t="s">
        <v>377</v>
      </c>
      <c r="C561" s="95"/>
      <c r="D561" s="156">
        <v>300</v>
      </c>
      <c r="E561" t="s">
        <v>137</v>
      </c>
    </row>
    <row r="562" spans="1:5" ht="20">
      <c r="A562">
        <v>20</v>
      </c>
      <c r="B562" s="95" t="s">
        <v>132</v>
      </c>
      <c r="C562" s="95"/>
      <c r="D562" s="156">
        <v>300</v>
      </c>
      <c r="E562" t="s">
        <v>137</v>
      </c>
    </row>
    <row r="563" spans="1:5" ht="20">
      <c r="A563">
        <v>21</v>
      </c>
      <c r="B563" s="95" t="s">
        <v>378</v>
      </c>
      <c r="C563" s="95"/>
      <c r="D563" s="156">
        <v>300</v>
      </c>
      <c r="E563" t="s">
        <v>137</v>
      </c>
    </row>
    <row r="564" spans="1:5" ht="20">
      <c r="A564">
        <v>22</v>
      </c>
      <c r="B564" s="95" t="s">
        <v>382</v>
      </c>
      <c r="C564" s="95"/>
      <c r="D564" s="156">
        <v>200</v>
      </c>
      <c r="E564" t="s">
        <v>137</v>
      </c>
    </row>
    <row r="565" spans="1:5" ht="20">
      <c r="A565">
        <v>23</v>
      </c>
      <c r="B565" s="128" t="s">
        <v>384</v>
      </c>
      <c r="C565" s="128"/>
      <c r="D565" s="91">
        <v>300</v>
      </c>
      <c r="E565" t="s">
        <v>385</v>
      </c>
    </row>
    <row r="566" spans="1:5" ht="20">
      <c r="A566">
        <v>24</v>
      </c>
      <c r="B566" s="128" t="s">
        <v>338</v>
      </c>
      <c r="C566" s="128"/>
      <c r="D566" s="91">
        <v>300</v>
      </c>
      <c r="E566" t="s">
        <v>385</v>
      </c>
    </row>
    <row r="567" spans="1:5" ht="20">
      <c r="A567">
        <v>25</v>
      </c>
      <c r="B567" s="128" t="s">
        <v>325</v>
      </c>
      <c r="C567" s="128"/>
      <c r="D567" s="91">
        <v>600</v>
      </c>
      <c r="E567" t="s">
        <v>139</v>
      </c>
    </row>
    <row r="568" spans="1:5" ht="20">
      <c r="A568">
        <v>26</v>
      </c>
      <c r="B568" s="128" t="s">
        <v>192</v>
      </c>
      <c r="C568" s="128"/>
      <c r="D568" s="129">
        <v>300</v>
      </c>
      <c r="E568" t="s">
        <v>386</v>
      </c>
    </row>
    <row r="569" spans="1:5" ht="20">
      <c r="A569" s="31">
        <v>27</v>
      </c>
      <c r="B569" s="128" t="s">
        <v>403</v>
      </c>
      <c r="C569" s="128"/>
      <c r="D569" s="129">
        <v>300</v>
      </c>
      <c r="E569" s="31" t="s">
        <v>386</v>
      </c>
    </row>
    <row r="570" spans="1:5" ht="20">
      <c r="B570" s="76" t="s">
        <v>392</v>
      </c>
      <c r="C570" s="76"/>
      <c r="D570" s="152">
        <f>SUM(D546:D569)</f>
        <v>7100</v>
      </c>
    </row>
    <row r="571" spans="1:5" ht="20">
      <c r="B571" s="76" t="s">
        <v>33</v>
      </c>
      <c r="C571" s="95"/>
      <c r="D571" s="151"/>
    </row>
    <row r="572" spans="1:5" ht="20">
      <c r="B572" s="76" t="s">
        <v>38</v>
      </c>
      <c r="C572" s="95"/>
      <c r="D572" s="151">
        <v>0</v>
      </c>
    </row>
    <row r="573" spans="1:5" ht="20">
      <c r="B573" s="97" t="s">
        <v>381</v>
      </c>
      <c r="C573" s="153"/>
      <c r="D573" s="154">
        <f>SUM(D545+D570-D572)</f>
        <v>8669.9700000000012</v>
      </c>
    </row>
    <row r="576" spans="1:5" ht="20">
      <c r="B576" s="133" t="s">
        <v>390</v>
      </c>
      <c r="C576" s="134"/>
      <c r="D576" s="135"/>
    </row>
    <row r="577" spans="1:5" ht="20">
      <c r="B577" s="73" t="s">
        <v>4</v>
      </c>
      <c r="C577" s="123"/>
      <c r="D577" s="136"/>
    </row>
    <row r="578" spans="1:5" ht="20">
      <c r="B578" s="123" t="s">
        <v>389</v>
      </c>
      <c r="C578" s="123"/>
      <c r="D578" s="136">
        <f>D573</f>
        <v>8669.9700000000012</v>
      </c>
    </row>
    <row r="579" spans="1:5" ht="20">
      <c r="A579">
        <v>28</v>
      </c>
      <c r="B579" s="128" t="s">
        <v>301</v>
      </c>
      <c r="C579" s="128"/>
      <c r="D579" s="129">
        <v>200</v>
      </c>
      <c r="E579" t="s">
        <v>387</v>
      </c>
    </row>
    <row r="580" spans="1:5" ht="20">
      <c r="A580">
        <v>29</v>
      </c>
      <c r="B580" s="95" t="s">
        <v>388</v>
      </c>
      <c r="C580" s="95"/>
      <c r="D580" s="151">
        <v>300</v>
      </c>
      <c r="E580" t="s">
        <v>266</v>
      </c>
    </row>
    <row r="581" spans="1:5" ht="20">
      <c r="A581">
        <v>30</v>
      </c>
      <c r="B581" s="95" t="s">
        <v>335</v>
      </c>
      <c r="C581" s="95"/>
      <c r="D581" s="151">
        <v>300</v>
      </c>
      <c r="E581" t="s">
        <v>400</v>
      </c>
    </row>
    <row r="582" spans="1:5" ht="20">
      <c r="A582">
        <v>31</v>
      </c>
      <c r="B582" s="128" t="s">
        <v>319</v>
      </c>
      <c r="C582" s="128"/>
      <c r="D582" s="129">
        <v>200</v>
      </c>
      <c r="E582" t="s">
        <v>401</v>
      </c>
    </row>
    <row r="583" spans="1:5" ht="20">
      <c r="A583">
        <v>32</v>
      </c>
      <c r="B583" s="95" t="s">
        <v>30</v>
      </c>
      <c r="C583" s="95"/>
      <c r="D583" s="151">
        <v>300</v>
      </c>
      <c r="E583" t="s">
        <v>400</v>
      </c>
    </row>
    <row r="584" spans="1:5" ht="20">
      <c r="A584">
        <v>33</v>
      </c>
      <c r="B584" s="95" t="s">
        <v>405</v>
      </c>
      <c r="C584" s="95"/>
      <c r="D584" s="151">
        <v>200</v>
      </c>
      <c r="E584" t="s">
        <v>406</v>
      </c>
    </row>
    <row r="585" spans="1:5" ht="20">
      <c r="A585">
        <v>34</v>
      </c>
      <c r="B585" s="95" t="s">
        <v>404</v>
      </c>
      <c r="C585" s="95"/>
      <c r="D585" s="151">
        <v>325</v>
      </c>
      <c r="E585" t="s">
        <v>406</v>
      </c>
    </row>
    <row r="586" spans="1:5" ht="20">
      <c r="B586" s="95" t="s">
        <v>93</v>
      </c>
      <c r="C586" s="95"/>
      <c r="D586" s="151"/>
      <c r="E586" t="s">
        <v>398</v>
      </c>
    </row>
    <row r="587" spans="1:5" ht="20">
      <c r="B587" s="95" t="s">
        <v>120</v>
      </c>
      <c r="C587" s="95"/>
      <c r="D587" s="151"/>
      <c r="E587" t="s">
        <v>398</v>
      </c>
    </row>
    <row r="588" spans="1:5" ht="20">
      <c r="B588" s="123" t="s">
        <v>397</v>
      </c>
      <c r="C588" s="122"/>
      <c r="D588" s="122"/>
      <c r="E588" t="s">
        <v>398</v>
      </c>
    </row>
    <row r="589" spans="1:5" ht="20">
      <c r="B589" s="123" t="s">
        <v>402</v>
      </c>
      <c r="C589" s="123"/>
      <c r="D589" s="136">
        <v>300</v>
      </c>
      <c r="E589" t="s">
        <v>393</v>
      </c>
    </row>
    <row r="590" spans="1:5" ht="20">
      <c r="B590" s="76" t="s">
        <v>399</v>
      </c>
      <c r="C590" s="76"/>
      <c r="D590" s="152">
        <f>SUM(D579:D587)</f>
        <v>1825</v>
      </c>
    </row>
    <row r="591" spans="1:5" ht="20">
      <c r="B591" s="76" t="s">
        <v>33</v>
      </c>
      <c r="C591" s="95"/>
      <c r="D591" s="151"/>
    </row>
    <row r="592" spans="1:5" ht="20">
      <c r="B592" s="95" t="s">
        <v>395</v>
      </c>
      <c r="C592" s="95"/>
      <c r="D592" s="151">
        <v>8062.33</v>
      </c>
      <c r="E592" t="s">
        <v>396</v>
      </c>
    </row>
    <row r="593" spans="2:4" ht="20">
      <c r="B593" s="95"/>
      <c r="C593" s="95"/>
      <c r="D593" s="151"/>
    </row>
    <row r="594" spans="2:4" ht="20">
      <c r="B594" s="76" t="s">
        <v>38</v>
      </c>
      <c r="C594" s="95"/>
      <c r="D594" s="151">
        <f>SUM(D592:D593)</f>
        <v>8062.33</v>
      </c>
    </row>
    <row r="595" spans="2:4" ht="20">
      <c r="B595" s="97" t="s">
        <v>391</v>
      </c>
      <c r="C595" s="153"/>
      <c r="D595" s="154">
        <f>SUM(D578+D590-D594)</f>
        <v>2432.6400000000012</v>
      </c>
    </row>
  </sheetData>
  <phoneticPr fontId="5" type="noConversion"/>
  <pageMargins left="0.75" right="0.75" top="1" bottom="1" header="0.3" footer="0.3"/>
  <pageSetup scale="88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2019-03-29T16:22:25Z</cp:lastPrinted>
  <dcterms:created xsi:type="dcterms:W3CDTF">2019-01-12T01:20:28Z</dcterms:created>
  <dcterms:modified xsi:type="dcterms:W3CDTF">2025-11-18T20:46:31Z</dcterms:modified>
</cp:coreProperties>
</file>